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8380" windowHeight="12915" activeTab="0"/>
  </bookViews>
  <sheets>
    <sheet name="Guide" sheetId="1" r:id="rId1"/>
    <sheet name="Analyse" sheetId="2" r:id="rId2"/>
    <sheet name="Erreurs usagers" sheetId="3" r:id="rId3"/>
    <sheet name="Erreurs professionnels" sheetId="4" r:id="rId4"/>
    <sheet name="Feuil6" sheetId="5" r:id="rId5"/>
    <sheet name="Feuil7" sheetId="6" r:id="rId6"/>
    <sheet name="Feuil8" sheetId="7" r:id="rId7"/>
    <sheet name="Feuil9" sheetId="8" r:id="rId8"/>
    <sheet name="Feuil10" sheetId="9" r:id="rId9"/>
    <sheet name="Feuil11" sheetId="10" r:id="rId10"/>
    <sheet name="Feuil12" sheetId="11" r:id="rId11"/>
  </sheets>
  <definedNames>
    <definedName name="_xlfn.AVERAGEIF" hidden="1">#NAME?</definedName>
    <definedName name="Limite">'Analyse'!$B$6</definedName>
  </definedNames>
  <calcPr fullCalcOnLoad="1"/>
</workbook>
</file>

<file path=xl/sharedStrings.xml><?xml version="1.0" encoding="utf-8"?>
<sst xmlns="http://schemas.openxmlformats.org/spreadsheetml/2006/main" count="106" uniqueCount="66">
  <si>
    <t>Nombre de participants</t>
  </si>
  <si>
    <t>Usagers</t>
  </si>
  <si>
    <t>Professionnels</t>
  </si>
  <si>
    <t>Total</t>
  </si>
  <si>
    <t>Métiers</t>
  </si>
  <si>
    <t>Nombre</t>
  </si>
  <si>
    <t>Détection des erreurs</t>
  </si>
  <si>
    <t>% usagers</t>
  </si>
  <si>
    <t>% professionnels</t>
  </si>
  <si>
    <t>Total (en %)</t>
  </si>
  <si>
    <t>%</t>
  </si>
  <si>
    <t>Erreurs les plus détectées</t>
  </si>
  <si>
    <t>Erreurs les moins détectées</t>
  </si>
  <si>
    <t>Les 5 erreurs les plus ou moins détectées</t>
  </si>
  <si>
    <t>Proposition d'analyse des résultats</t>
  </si>
  <si>
    <t>Répartition des professionnels de santé par métier</t>
  </si>
  <si>
    <t>AS</t>
  </si>
  <si>
    <t>ASH</t>
  </si>
  <si>
    <t>Cadre de santé</t>
  </si>
  <si>
    <t>Externe médecine</t>
  </si>
  <si>
    <t>Externe pharmacie</t>
  </si>
  <si>
    <t>IDE</t>
  </si>
  <si>
    <t>Interne en pharmacie</t>
  </si>
  <si>
    <t>Médecin</t>
  </si>
  <si>
    <t>Pharmacien</t>
  </si>
  <si>
    <t>Préparateur en pharmacie hospitalière</t>
  </si>
  <si>
    <t>Interne en médecine</t>
  </si>
  <si>
    <t>Etudiant en santé</t>
  </si>
  <si>
    <t>Kiné</t>
  </si>
  <si>
    <t>Manipulateur radio</t>
  </si>
  <si>
    <t>Méd non identifiable</t>
  </si>
  <si>
    <t>Méd périmé</t>
  </si>
  <si>
    <t>Poche urine sol</t>
  </si>
  <si>
    <t>Identité bracelet/dossier</t>
  </si>
  <si>
    <t>Pilulier sans étiquette</t>
  </si>
  <si>
    <t>Sonnette</t>
  </si>
  <si>
    <t>Traitement perso</t>
  </si>
  <si>
    <t>Poche de perfusion</t>
  </si>
  <si>
    <t>Gélule LP ouverte</t>
  </si>
  <si>
    <t>Flacon SHA vide</t>
  </si>
  <si>
    <t>Cathé compresse sale</t>
  </si>
  <si>
    <t>Tubes plvt étiquetés</t>
  </si>
  <si>
    <t>Barrière de lit</t>
  </si>
  <si>
    <t>Compresses usagées</t>
  </si>
  <si>
    <t>Usagers n°</t>
  </si>
  <si>
    <t>Professionnels n°</t>
  </si>
  <si>
    <t>1) Remplir le nombre de participants : usagers et professionnels de santé</t>
  </si>
  <si>
    <t>3) Cocher les erreurs trouvées pour chaque usagers</t>
  </si>
  <si>
    <t>4) Cochez les erreurs trouvées pour chaque professionnels de santé</t>
  </si>
  <si>
    <t>Erreurs trouvées par usagers participants</t>
  </si>
  <si>
    <t>Erreurs trouvées par professionnnels de santé participants</t>
  </si>
  <si>
    <t>Nombre d'erreurs retrouvées</t>
  </si>
  <si>
    <t>Score max d'erreurs trouvées</t>
  </si>
  <si>
    <t>Moyennes d'erreurs retrouvées</t>
  </si>
  <si>
    <t>Guide d'utilisation</t>
  </si>
  <si>
    <t>Les autres tableaux de la feuille 1 vont se remplir automatiquement.</t>
  </si>
  <si>
    <t>Les graphiques vont se faire automatiquement également.</t>
  </si>
  <si>
    <t xml:space="preserve">2) Tableau Répartition des professionnels de santé par métier : des professions ont déjà été mises à titre d'exemple, à adapter selon vos résultats. </t>
  </si>
  <si>
    <t>Ne laisser pas de lignes blanches dans le tableau.</t>
  </si>
  <si>
    <t xml:space="preserve">Si vous ajouter des lignes, penser à faire glisser la formule dans la case %. </t>
  </si>
  <si>
    <t>Puis remplir la colonne "Nombre".</t>
  </si>
  <si>
    <t>Compresses souillées</t>
  </si>
  <si>
    <t>Sur le feuille analyse</t>
  </si>
  <si>
    <t>Sur la feuille Erreurs usagers</t>
  </si>
  <si>
    <t>Sur la feuille Erreurs professionnels</t>
  </si>
  <si>
    <t>Cathéter &gt;96h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</si>
</sst>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5"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3" xfId="5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53" fillId="0" borderId="0" xfId="0" applyFont="1" applyAlignment="1">
      <alignment horizontal="center" wrapText="1"/>
    </xf>
    <xf numFmtId="0" fontId="48" fillId="0" borderId="14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Répartition des professionnels de santé par métier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25"/>
          <c:y val="0.195"/>
          <c:w val="0.41325"/>
          <c:h val="0.71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4B7D"/>
                  </a:gs>
                  <a:gs pos="80000">
                    <a:srgbClr val="3065A4"/>
                  </a:gs>
                  <a:gs pos="100000">
                    <a:srgbClr val="2E65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F2321"/>
                  </a:gs>
                  <a:gs pos="80000">
                    <a:srgbClr val="A7312E"/>
                  </a:gs>
                  <a:gs pos="100000">
                    <a:srgbClr val="AA2F2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B3467"/>
                  </a:gs>
                  <a:gs pos="80000">
                    <a:srgbClr val="644788"/>
                  </a:gs>
                  <a:gs pos="100000">
                    <a:srgbClr val="65468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85816"/>
                  </a:gs>
                  <a:gs pos="80000">
                    <a:srgbClr val="DB7521"/>
                  </a:gs>
                  <a:gs pos="100000">
                    <a:srgbClr val="E0751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888A4"/>
                  </a:gs>
                  <a:gs pos="80000">
                    <a:srgbClr val="9EB3D7"/>
                  </a:gs>
                  <a:gs pos="100000">
                    <a:srgbClr val="9DB3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A67877"/>
                  </a:gs>
                  <a:gs pos="80000">
                    <a:srgbClr val="D99E9D"/>
                  </a:gs>
                  <a:gs pos="100000">
                    <a:srgbClr val="DB9D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93A37A"/>
                  </a:gs>
                  <a:gs pos="80000">
                    <a:srgbClr val="C1D5A1"/>
                  </a:gs>
                  <a:gs pos="100000">
                    <a:srgbClr val="C2D7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887E97"/>
                  </a:gs>
                  <a:gs pos="80000">
                    <a:srgbClr val="B3A6C6"/>
                  </a:gs>
                  <a:gs pos="100000">
                    <a:srgbClr val="B4A7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Analyse!$A$12:$A$28</c:f>
              <c:strCache/>
            </c:strRef>
          </c:cat>
          <c:val>
            <c:numRef>
              <c:f>Analyse!$C$12:$C$28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Taux de détection de chaque erreur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9575"/>
          <c:y val="0.11875"/>
          <c:w val="0.95375"/>
          <c:h val="0.884"/>
        </c:manualLayout>
      </c:layout>
      <c:barChart>
        <c:barDir val="bar"/>
        <c:grouping val="clustered"/>
        <c:varyColors val="0"/>
        <c:ser>
          <c:idx val="0"/>
          <c:order val="0"/>
          <c:tx>
            <c:v>Usagers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Analyse!$A$47:$A$60</c:f>
              <c:strCache/>
            </c:strRef>
          </c:cat>
          <c:val>
            <c:numRef>
              <c:f>Analyse!$D$47:$D$60</c:f>
              <c:numCache/>
            </c:numRef>
          </c:val>
        </c:ser>
        <c:ser>
          <c:idx val="1"/>
          <c:order val="1"/>
          <c:tx>
            <c:v>Professionnels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Analyse!$A$47:$A$60</c:f>
              <c:strCache/>
            </c:strRef>
          </c:cat>
          <c:val>
            <c:numRef>
              <c:f>Analyse!$E$47:$E$60</c:f>
              <c:numCache/>
            </c:numRef>
          </c:val>
        </c:ser>
        <c:axId val="61213429"/>
        <c:axId val="14049950"/>
      </c:barChart>
      <c:catAx>
        <c:axId val="612134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49950"/>
        <c:crosses val="autoZero"/>
        <c:auto val="1"/>
        <c:lblOffset val="100"/>
        <c:tickLblSkip val="1"/>
        <c:noMultiLvlLbl val="0"/>
      </c:catAx>
      <c:valAx>
        <c:axId val="140499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13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"/>
          <c:y val="0.49075"/>
          <c:w val="0.12375"/>
          <c:h val="0.1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Taux de détection de chaque erreur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775"/>
          <c:w val="0.89275"/>
          <c:h val="0.8725"/>
        </c:manualLayout>
      </c:layout>
      <c:barChart>
        <c:barDir val="bar"/>
        <c:grouping val="clustered"/>
        <c:varyColors val="0"/>
        <c:ser>
          <c:idx val="4"/>
          <c:order val="0"/>
          <c:tx>
            <c:v>Total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Analyse!$A$47:$A$60</c:f>
              <c:strCache/>
            </c:strRef>
          </c:cat>
          <c:val>
            <c:numRef>
              <c:f>Analyse!$F$47:$F$60</c:f>
              <c:numCache/>
            </c:numRef>
          </c:val>
        </c:ser>
        <c:axId val="59340687"/>
        <c:axId val="64304136"/>
      </c:barChart>
      <c:catAx>
        <c:axId val="59340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04136"/>
        <c:crosses val="autoZero"/>
        <c:auto val="1"/>
        <c:lblOffset val="100"/>
        <c:tickLblSkip val="1"/>
        <c:noMultiLvlLbl val="0"/>
      </c:catAx>
      <c:valAx>
        <c:axId val="643041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40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"/>
          <c:y val="0.51925"/>
          <c:w val="0.078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Top 5 des erreurs les mieux détectées par les usagers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29275"/>
          <c:w val="0.9775"/>
          <c:h val="0.7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Analyse!$A$72:$A$76</c:f>
              <c:numCache/>
            </c:numRef>
          </c:cat>
          <c:val>
            <c:numRef>
              <c:f>Analyse!$B$72:$B$76</c:f>
              <c:numCache/>
            </c:numRef>
          </c:val>
        </c:ser>
        <c:overlap val="40"/>
        <c:gapWidth val="75"/>
        <c:axId val="41866313"/>
        <c:axId val="41252498"/>
      </c:barChart>
      <c:catAx>
        <c:axId val="418663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52498"/>
        <c:crosses val="autoZero"/>
        <c:auto val="1"/>
        <c:lblOffset val="100"/>
        <c:tickLblSkip val="1"/>
        <c:noMultiLvlLbl val="0"/>
      </c:catAx>
      <c:valAx>
        <c:axId val="412524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66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Top 5 des erreurs les moins détectées par les usagers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2845"/>
          <c:w val="0.9772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Analyse!$C$72:$C$76</c:f>
              <c:numCache/>
            </c:numRef>
          </c:cat>
          <c:val>
            <c:numRef>
              <c:f>Analyse!$D$72:$D$76</c:f>
              <c:numCache/>
            </c:numRef>
          </c:val>
        </c:ser>
        <c:overlap val="40"/>
        <c:gapWidth val="75"/>
        <c:axId val="35728163"/>
        <c:axId val="53118012"/>
      </c:barChart>
      <c:catAx>
        <c:axId val="357281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18012"/>
        <c:crosses val="autoZero"/>
        <c:auto val="1"/>
        <c:lblOffset val="100"/>
        <c:tickLblSkip val="1"/>
        <c:noMultiLvlLbl val="0"/>
      </c:catAx>
      <c:valAx>
        <c:axId val="531180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281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Top 5 des erreurs les mieux détectées par les profesionnnels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28975"/>
          <c:w val="0.978"/>
          <c:h val="0.7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Analyse!$E$72:$E$76</c:f>
              <c:numCache/>
            </c:numRef>
          </c:cat>
          <c:val>
            <c:numRef>
              <c:f>Analyse!$F$72:$F$76</c:f>
              <c:numCache/>
            </c:numRef>
          </c:val>
        </c:ser>
        <c:overlap val="40"/>
        <c:gapWidth val="75"/>
        <c:axId val="8300061"/>
        <c:axId val="7591686"/>
      </c:barChart>
      <c:catAx>
        <c:axId val="83000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91686"/>
        <c:crosses val="autoZero"/>
        <c:auto val="1"/>
        <c:lblOffset val="100"/>
        <c:tickLblSkip val="1"/>
        <c:noMultiLvlLbl val="0"/>
      </c:catAx>
      <c:valAx>
        <c:axId val="75916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00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Top 5 des erreurs les moins détéctées par les professionnels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2805"/>
          <c:w val="0.9775"/>
          <c:h val="0.7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Analyse!$G$72:$G$76</c:f>
              <c:numCache/>
            </c:numRef>
          </c:cat>
          <c:val>
            <c:numRef>
              <c:f>Analyse!$H$72:$H$76</c:f>
              <c:numCache/>
            </c:numRef>
          </c:val>
        </c:ser>
        <c:overlap val="40"/>
        <c:gapWidth val="75"/>
        <c:axId val="1216311"/>
        <c:axId val="10946800"/>
      </c:barChart>
      <c:catAx>
        <c:axId val="12163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46800"/>
        <c:crosses val="autoZero"/>
        <c:auto val="1"/>
        <c:lblOffset val="100"/>
        <c:tickLblSkip val="1"/>
        <c:noMultiLvlLbl val="0"/>
      </c:catAx>
      <c:valAx>
        <c:axId val="109468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6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Top 5 des erreurs les mieux détectées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79"/>
          <c:w val="0.9775"/>
          <c:h val="0.82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Analyse!$I$72:$I$76</c:f>
              <c:numCache/>
            </c:numRef>
          </c:cat>
          <c:val>
            <c:numRef>
              <c:f>Analyse!$J$72:$J$76</c:f>
              <c:numCache/>
            </c:numRef>
          </c:val>
        </c:ser>
        <c:overlap val="40"/>
        <c:gapWidth val="75"/>
        <c:axId val="31412337"/>
        <c:axId val="14275578"/>
      </c:barChart>
      <c:catAx>
        <c:axId val="314123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12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Top 5 des erreurs les moins détectées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79"/>
          <c:w val="0.9775"/>
          <c:h val="0.82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Analyse!$K$72:$K$76</c:f>
              <c:numCache/>
            </c:numRef>
          </c:cat>
          <c:val>
            <c:numRef>
              <c:f>Analyse!$L$72:$L$76</c:f>
              <c:numCache/>
            </c:numRef>
          </c:val>
        </c:ser>
        <c:overlap val="40"/>
        <c:gapWidth val="75"/>
        <c:axId val="61371339"/>
        <c:axId val="15471140"/>
      </c:barChart>
      <c:catAx>
        <c:axId val="613713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71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9</xdr:row>
      <xdr:rowOff>95250</xdr:rowOff>
    </xdr:from>
    <xdr:to>
      <xdr:col>10</xdr:col>
      <xdr:colOff>809625</xdr:colOff>
      <xdr:row>30</xdr:row>
      <xdr:rowOff>142875</xdr:rowOff>
    </xdr:to>
    <xdr:graphicFrame>
      <xdr:nvGraphicFramePr>
        <xdr:cNvPr id="1" name="Graphique 2"/>
        <xdr:cNvGraphicFramePr/>
      </xdr:nvGraphicFramePr>
      <xdr:xfrm>
        <a:off x="5334000" y="1924050"/>
        <a:ext cx="62198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38</xdr:row>
      <xdr:rowOff>152400</xdr:rowOff>
    </xdr:from>
    <xdr:to>
      <xdr:col>24</xdr:col>
      <xdr:colOff>457200</xdr:colOff>
      <xdr:row>64</xdr:row>
      <xdr:rowOff>66675</xdr:rowOff>
    </xdr:to>
    <xdr:graphicFrame>
      <xdr:nvGraphicFramePr>
        <xdr:cNvPr id="2" name="Graphique 3"/>
        <xdr:cNvGraphicFramePr/>
      </xdr:nvGraphicFramePr>
      <xdr:xfrm>
        <a:off x="14430375" y="6972300"/>
        <a:ext cx="78581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990600</xdr:colOff>
      <xdr:row>40</xdr:row>
      <xdr:rowOff>57150</xdr:rowOff>
    </xdr:from>
    <xdr:to>
      <xdr:col>13</xdr:col>
      <xdr:colOff>581025</xdr:colOff>
      <xdr:row>63</xdr:row>
      <xdr:rowOff>76200</xdr:rowOff>
    </xdr:to>
    <xdr:graphicFrame>
      <xdr:nvGraphicFramePr>
        <xdr:cNvPr id="3" name="Graphique 5"/>
        <xdr:cNvGraphicFramePr/>
      </xdr:nvGraphicFramePr>
      <xdr:xfrm>
        <a:off x="7781925" y="7200900"/>
        <a:ext cx="62484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561975</xdr:colOff>
      <xdr:row>119</xdr:row>
      <xdr:rowOff>142875</xdr:rowOff>
    </xdr:from>
    <xdr:to>
      <xdr:col>5</xdr:col>
      <xdr:colOff>571500</xdr:colOff>
      <xdr:row>136</xdr:row>
      <xdr:rowOff>95250</xdr:rowOff>
    </xdr:to>
    <xdr:graphicFrame>
      <xdr:nvGraphicFramePr>
        <xdr:cNvPr id="4" name="Graphique 6"/>
        <xdr:cNvGraphicFramePr/>
      </xdr:nvGraphicFramePr>
      <xdr:xfrm>
        <a:off x="2066925" y="20250150"/>
        <a:ext cx="456247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800100</xdr:colOff>
      <xdr:row>119</xdr:row>
      <xdr:rowOff>142875</xdr:rowOff>
    </xdr:from>
    <xdr:to>
      <xdr:col>11</xdr:col>
      <xdr:colOff>38100</xdr:colOff>
      <xdr:row>137</xdr:row>
      <xdr:rowOff>0</xdr:rowOff>
    </xdr:to>
    <xdr:graphicFrame>
      <xdr:nvGraphicFramePr>
        <xdr:cNvPr id="5" name="Graphique 7"/>
        <xdr:cNvGraphicFramePr/>
      </xdr:nvGraphicFramePr>
      <xdr:xfrm>
        <a:off x="7591425" y="20250150"/>
        <a:ext cx="45529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581025</xdr:colOff>
      <xdr:row>100</xdr:row>
      <xdr:rowOff>28575</xdr:rowOff>
    </xdr:from>
    <xdr:to>
      <xdr:col>5</xdr:col>
      <xdr:colOff>609600</xdr:colOff>
      <xdr:row>117</xdr:row>
      <xdr:rowOff>0</xdr:rowOff>
    </xdr:to>
    <xdr:graphicFrame>
      <xdr:nvGraphicFramePr>
        <xdr:cNvPr id="6" name="Graphique 8"/>
        <xdr:cNvGraphicFramePr/>
      </xdr:nvGraphicFramePr>
      <xdr:xfrm>
        <a:off x="2085975" y="17059275"/>
        <a:ext cx="4581525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762000</xdr:colOff>
      <xdr:row>100</xdr:row>
      <xdr:rowOff>19050</xdr:rowOff>
    </xdr:from>
    <xdr:to>
      <xdr:col>11</xdr:col>
      <xdr:colOff>19050</xdr:colOff>
      <xdr:row>117</xdr:row>
      <xdr:rowOff>85725</xdr:rowOff>
    </xdr:to>
    <xdr:graphicFrame>
      <xdr:nvGraphicFramePr>
        <xdr:cNvPr id="7" name="Graphique 9"/>
        <xdr:cNvGraphicFramePr/>
      </xdr:nvGraphicFramePr>
      <xdr:xfrm>
        <a:off x="7553325" y="17049750"/>
        <a:ext cx="4572000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571500</xdr:colOff>
      <xdr:row>79</xdr:row>
      <xdr:rowOff>28575</xdr:rowOff>
    </xdr:from>
    <xdr:to>
      <xdr:col>5</xdr:col>
      <xdr:colOff>590550</xdr:colOff>
      <xdr:row>96</xdr:row>
      <xdr:rowOff>19050</xdr:rowOff>
    </xdr:to>
    <xdr:graphicFrame>
      <xdr:nvGraphicFramePr>
        <xdr:cNvPr id="8" name="Graphique 11"/>
        <xdr:cNvGraphicFramePr/>
      </xdr:nvGraphicFramePr>
      <xdr:xfrm>
        <a:off x="2076450" y="1365885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752475</xdr:colOff>
      <xdr:row>79</xdr:row>
      <xdr:rowOff>47625</xdr:rowOff>
    </xdr:from>
    <xdr:to>
      <xdr:col>11</xdr:col>
      <xdr:colOff>9525</xdr:colOff>
      <xdr:row>96</xdr:row>
      <xdr:rowOff>38100</xdr:rowOff>
    </xdr:to>
    <xdr:graphicFrame>
      <xdr:nvGraphicFramePr>
        <xdr:cNvPr id="9" name="Graphique 12"/>
        <xdr:cNvGraphicFramePr/>
      </xdr:nvGraphicFramePr>
      <xdr:xfrm>
        <a:off x="7543800" y="136779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37" sqref="A37:IV37"/>
    </sheetView>
  </sheetViews>
  <sheetFormatPr defaultColWidth="11.421875" defaultRowHeight="12.75"/>
  <sheetData>
    <row r="1" spans="1:9" ht="20.25">
      <c r="A1" s="34" t="s">
        <v>54</v>
      </c>
      <c r="B1" s="34"/>
      <c r="C1" s="34"/>
      <c r="D1" s="34"/>
      <c r="E1" s="34"/>
      <c r="F1" s="34"/>
      <c r="G1" s="34"/>
      <c r="H1" s="34"/>
      <c r="I1" s="34"/>
    </row>
    <row r="2" spans="1:4" ht="12.75">
      <c r="A2" s="15"/>
      <c r="B2" s="15"/>
      <c r="C2" s="15"/>
      <c r="D2" s="15"/>
    </row>
    <row r="3" spans="1:4" ht="15">
      <c r="A3" s="27" t="s">
        <v>62</v>
      </c>
      <c r="B3" s="15"/>
      <c r="C3" s="15"/>
      <c r="D3" s="15"/>
    </row>
    <row r="4" spans="1:4" ht="6.75" customHeight="1">
      <c r="A4" s="17"/>
      <c r="B4" s="15"/>
      <c r="C4" s="15"/>
      <c r="D4" s="15"/>
    </row>
    <row r="5" spans="1:4" ht="12.75">
      <c r="A5" s="16" t="s">
        <v>46</v>
      </c>
      <c r="B5" s="15"/>
      <c r="C5" s="15"/>
      <c r="D5" s="15"/>
    </row>
    <row r="6" spans="1:4" ht="12.75">
      <c r="A6" s="15"/>
      <c r="B6" s="15"/>
      <c r="C6" s="15"/>
      <c r="D6" s="15"/>
    </row>
    <row r="7" spans="1:4" ht="12.75">
      <c r="A7" s="16" t="s">
        <v>57</v>
      </c>
      <c r="B7" s="15"/>
      <c r="C7" s="15"/>
      <c r="D7" s="15"/>
    </row>
    <row r="8" spans="1:4" ht="12.75">
      <c r="A8" s="16" t="s">
        <v>59</v>
      </c>
      <c r="B8" s="15"/>
      <c r="C8" s="15"/>
      <c r="D8" s="15"/>
    </row>
    <row r="9" spans="1:4" ht="12.75">
      <c r="A9" s="16" t="s">
        <v>58</v>
      </c>
      <c r="B9" s="15"/>
      <c r="C9" s="15"/>
      <c r="D9" s="15"/>
    </row>
    <row r="10" spans="1:4" ht="12.75">
      <c r="A10" s="16" t="s">
        <v>60</v>
      </c>
      <c r="B10" s="15"/>
      <c r="C10" s="15"/>
      <c r="D10" s="15"/>
    </row>
    <row r="11" spans="1:4" ht="12.75">
      <c r="A11" s="15"/>
      <c r="B11" s="15"/>
      <c r="C11" s="15"/>
      <c r="D11" s="15"/>
    </row>
    <row r="12" ht="15">
      <c r="A12" s="28" t="s">
        <v>63</v>
      </c>
    </row>
    <row r="13" ht="5.25" customHeight="1"/>
    <row r="14" ht="12.75">
      <c r="A14" t="s">
        <v>47</v>
      </c>
    </row>
    <row r="16" ht="15">
      <c r="A16" s="28" t="s">
        <v>64</v>
      </c>
    </row>
    <row r="17" ht="5.25" customHeight="1"/>
    <row r="18" ht="12.75">
      <c r="A18" t="s">
        <v>48</v>
      </c>
    </row>
    <row r="20" ht="12.75">
      <c r="A20" s="18"/>
    </row>
    <row r="21" ht="12.75">
      <c r="A21" t="s">
        <v>55</v>
      </c>
    </row>
    <row r="22" ht="12.75">
      <c r="A22" t="s">
        <v>56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50" sqref="A50"/>
    </sheetView>
  </sheetViews>
  <sheetFormatPr defaultColWidth="11.421875" defaultRowHeight="12.75"/>
  <cols>
    <col min="1" max="1" width="22.57421875" style="0" customWidth="1"/>
    <col min="2" max="2" width="13.28125" style="0" customWidth="1"/>
    <col min="3" max="3" width="21.28125" style="0" customWidth="1"/>
    <col min="4" max="4" width="12.57421875" style="0" customWidth="1"/>
    <col min="5" max="5" width="21.140625" style="0" customWidth="1"/>
    <col min="6" max="6" width="11.00390625" style="0" customWidth="1"/>
    <col min="7" max="7" width="21.8515625" style="0" customWidth="1"/>
    <col min="8" max="8" width="8.7109375" style="0" customWidth="1"/>
    <col min="9" max="9" width="20.140625" style="0" customWidth="1"/>
    <col min="10" max="10" width="8.57421875" style="0" customWidth="1"/>
    <col min="11" max="11" width="20.421875" style="0" customWidth="1"/>
    <col min="12" max="12" width="8.7109375" style="0" customWidth="1"/>
  </cols>
  <sheetData>
    <row r="1" spans="1:12" ht="24" thickBot="1">
      <c r="A1" s="37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ht="20.25">
      <c r="A2" s="1"/>
    </row>
    <row r="3" ht="18">
      <c r="A3" s="22" t="s">
        <v>0</v>
      </c>
    </row>
    <row r="5" spans="1:3" ht="12.75">
      <c r="A5" s="3" t="s">
        <v>1</v>
      </c>
      <c r="B5" s="3" t="s">
        <v>2</v>
      </c>
      <c r="C5" s="3" t="s">
        <v>3</v>
      </c>
    </row>
    <row r="6" spans="1:3" ht="12.75">
      <c r="A6" s="29"/>
      <c r="B6" s="29"/>
      <c r="C6" s="2">
        <f>A6+B6</f>
        <v>0</v>
      </c>
    </row>
    <row r="9" ht="18">
      <c r="A9" s="22" t="s">
        <v>15</v>
      </c>
    </row>
    <row r="11" spans="1:3" ht="12.75">
      <c r="A11" s="3" t="s">
        <v>4</v>
      </c>
      <c r="B11" s="3" t="s">
        <v>5</v>
      </c>
      <c r="C11" s="3" t="s">
        <v>10</v>
      </c>
    </row>
    <row r="12" spans="1:3" ht="12.75">
      <c r="A12" s="29" t="s">
        <v>16</v>
      </c>
      <c r="B12" s="29"/>
      <c r="C12" s="5" t="e">
        <f>B12/$B$6</f>
        <v>#DIV/0!</v>
      </c>
    </row>
    <row r="13" spans="1:3" ht="12.75" customHeight="1">
      <c r="A13" s="29" t="s">
        <v>17</v>
      </c>
      <c r="B13" s="29"/>
      <c r="C13" s="5" t="e">
        <f>B13/$B$6</f>
        <v>#DIV/0!</v>
      </c>
    </row>
    <row r="14" spans="1:3" ht="12.75">
      <c r="A14" s="30" t="s">
        <v>18</v>
      </c>
      <c r="B14" s="29"/>
      <c r="C14" s="5" t="e">
        <f aca="true" t="shared" si="0" ref="C14:C25">B14/$B$6</f>
        <v>#DIV/0!</v>
      </c>
    </row>
    <row r="15" spans="1:3" ht="12.75">
      <c r="A15" s="30" t="s">
        <v>27</v>
      </c>
      <c r="B15" s="29"/>
      <c r="C15" s="5" t="e">
        <f t="shared" si="0"/>
        <v>#DIV/0!</v>
      </c>
    </row>
    <row r="16" spans="1:3" ht="12.75">
      <c r="A16" s="31" t="s">
        <v>19</v>
      </c>
      <c r="B16" s="29"/>
      <c r="C16" s="5" t="e">
        <f t="shared" si="0"/>
        <v>#DIV/0!</v>
      </c>
    </row>
    <row r="17" spans="1:3" ht="12.75">
      <c r="A17" s="31" t="s">
        <v>20</v>
      </c>
      <c r="B17" s="29"/>
      <c r="C17" s="5" t="e">
        <f t="shared" si="0"/>
        <v>#DIV/0!</v>
      </c>
    </row>
    <row r="18" spans="1:4" ht="12.75">
      <c r="A18" s="29" t="s">
        <v>21</v>
      </c>
      <c r="B18" s="29"/>
      <c r="C18" s="5" t="e">
        <f t="shared" si="0"/>
        <v>#DIV/0!</v>
      </c>
      <c r="D18" s="33"/>
    </row>
    <row r="19" spans="1:3" ht="12.75">
      <c r="A19" s="31" t="s">
        <v>26</v>
      </c>
      <c r="B19" s="29"/>
      <c r="C19" s="5" t="e">
        <f t="shared" si="0"/>
        <v>#DIV/0!</v>
      </c>
    </row>
    <row r="20" spans="1:3" ht="12.75">
      <c r="A20" s="31" t="s">
        <v>22</v>
      </c>
      <c r="B20" s="29"/>
      <c r="C20" s="5" t="e">
        <f t="shared" si="0"/>
        <v>#DIV/0!</v>
      </c>
    </row>
    <row r="21" spans="1:3" ht="12.75">
      <c r="A21" s="31" t="s">
        <v>28</v>
      </c>
      <c r="B21" s="29"/>
      <c r="C21" s="5" t="e">
        <f t="shared" si="0"/>
        <v>#DIV/0!</v>
      </c>
    </row>
    <row r="22" spans="1:3" ht="12.75">
      <c r="A22" s="31" t="s">
        <v>29</v>
      </c>
      <c r="B22" s="29"/>
      <c r="C22" s="5" t="e">
        <f t="shared" si="0"/>
        <v>#DIV/0!</v>
      </c>
    </row>
    <row r="23" spans="1:3" ht="12.75">
      <c r="A23" s="29" t="s">
        <v>23</v>
      </c>
      <c r="B23" s="29"/>
      <c r="C23" s="5" t="e">
        <f t="shared" si="0"/>
        <v>#DIV/0!</v>
      </c>
    </row>
    <row r="24" spans="1:3" ht="12.75">
      <c r="A24" s="29" t="s">
        <v>24</v>
      </c>
      <c r="B24" s="29"/>
      <c r="C24" s="5" t="e">
        <f t="shared" si="0"/>
        <v>#DIV/0!</v>
      </c>
    </row>
    <row r="25" spans="1:3" ht="25.5">
      <c r="A25" s="32" t="s">
        <v>25</v>
      </c>
      <c r="B25" s="29"/>
      <c r="C25" s="5" t="e">
        <f t="shared" si="0"/>
        <v>#DIV/0!</v>
      </c>
    </row>
    <row r="26" spans="1:3" ht="12.75">
      <c r="A26" s="29"/>
      <c r="B26" s="29"/>
      <c r="C26" s="5"/>
    </row>
    <row r="27" spans="1:3" ht="12.75">
      <c r="A27" s="29"/>
      <c r="B27" s="29"/>
      <c r="C27" s="5"/>
    </row>
    <row r="28" spans="1:3" ht="12.75">
      <c r="A28" s="29"/>
      <c r="B28" s="29"/>
      <c r="C28" s="5"/>
    </row>
    <row r="32" ht="18">
      <c r="A32" s="22" t="s">
        <v>52</v>
      </c>
    </row>
    <row r="34" spans="1:2" ht="12.75">
      <c r="A34" s="3" t="s">
        <v>1</v>
      </c>
      <c r="B34" s="3" t="s">
        <v>2</v>
      </c>
    </row>
    <row r="35" spans="1:2" ht="12.75">
      <c r="A35" s="2">
        <f>LARGE('Erreurs usagers'!Q:Q,1)</f>
        <v>0</v>
      </c>
      <c r="B35" s="2">
        <f>LARGE('Erreurs professionnels'!Q:Q,1)</f>
        <v>0</v>
      </c>
    </row>
    <row r="36" spans="1:2" ht="12.75">
      <c r="A36" s="11"/>
      <c r="B36" s="11"/>
    </row>
    <row r="38" ht="18">
      <c r="A38" s="22" t="s">
        <v>53</v>
      </c>
    </row>
    <row r="40" spans="1:2" ht="12.75">
      <c r="A40" s="3" t="s">
        <v>1</v>
      </c>
      <c r="B40" s="3" t="s">
        <v>2</v>
      </c>
    </row>
    <row r="41" spans="1:2" ht="12.75">
      <c r="A41" s="20" t="e">
        <f>_xlfn.AVERAGEIF('Erreurs usagers'!Q:Q,"&lt;&gt;0")</f>
        <v>#DIV/0!</v>
      </c>
      <c r="B41" s="20" t="e">
        <f>_xlfn.AVERAGEIF('Erreurs professionnels'!Q:Q,"&lt;&gt;0")</f>
        <v>#DIV/0!</v>
      </c>
    </row>
    <row r="44" ht="18">
      <c r="A44" s="22" t="s">
        <v>6</v>
      </c>
    </row>
    <row r="46" spans="2:6" ht="12.75">
      <c r="B46" s="3" t="s">
        <v>1</v>
      </c>
      <c r="C46" s="3" t="s">
        <v>2</v>
      </c>
      <c r="D46" s="3" t="s">
        <v>7</v>
      </c>
      <c r="E46" s="3" t="s">
        <v>8</v>
      </c>
      <c r="F46" s="3" t="s">
        <v>9</v>
      </c>
    </row>
    <row r="47" spans="1:6" ht="12.75">
      <c r="A47" s="4" t="s">
        <v>30</v>
      </c>
      <c r="B47" s="20">
        <f>(COUNTA('Erreurs usagers'!B:B)-1)+ROW()/10000</f>
        <v>0.0047</v>
      </c>
      <c r="C47" s="20">
        <f>(COUNTA('Erreurs professionnels'!B:B)-1)+ROW()/10000</f>
        <v>0.0047</v>
      </c>
      <c r="D47" s="5" t="e">
        <f>B47/A6</f>
        <v>#DIV/0!</v>
      </c>
      <c r="E47" s="5" t="e">
        <f>C47/B6</f>
        <v>#DIV/0!</v>
      </c>
      <c r="F47" s="5" t="e">
        <f>(B47+C47)/C6</f>
        <v>#DIV/0!</v>
      </c>
    </row>
    <row r="48" spans="1:6" ht="12.75">
      <c r="A48" s="4" t="s">
        <v>31</v>
      </c>
      <c r="B48" s="21">
        <f>(COUNTA('Erreurs usagers'!C:C)-1)+ROW()/10000</f>
        <v>0.0048</v>
      </c>
      <c r="C48" s="20">
        <f>(COUNTA('Erreurs professionnels'!C:C)-1)+ROW()/10000</f>
        <v>0.0048</v>
      </c>
      <c r="D48" s="5" t="e">
        <f>B48/A6</f>
        <v>#DIV/0!</v>
      </c>
      <c r="E48" s="5" t="e">
        <f>C48/B6</f>
        <v>#DIV/0!</v>
      </c>
      <c r="F48" s="5" t="e">
        <f>(B48+C48)/C6</f>
        <v>#DIV/0!</v>
      </c>
    </row>
    <row r="49" spans="1:6" ht="12.75">
      <c r="A49" s="4" t="s">
        <v>32</v>
      </c>
      <c r="B49" s="20">
        <f>(COUNTA('Erreurs usagers'!D:D)-1)+ROW()/10000</f>
        <v>0.0049</v>
      </c>
      <c r="C49" s="20">
        <f>(COUNTA('Erreurs professionnels'!D:D)-1)+ROW()/10000</f>
        <v>0.0049</v>
      </c>
      <c r="D49" s="5" t="e">
        <f>B49/A6</f>
        <v>#DIV/0!</v>
      </c>
      <c r="E49" s="5" t="e">
        <f>C49/B6</f>
        <v>#DIV/0!</v>
      </c>
      <c r="F49" s="5" t="e">
        <f>(B49+C49)/C6</f>
        <v>#DIV/0!</v>
      </c>
    </row>
    <row r="50" spans="1:6" ht="12.75">
      <c r="A50" s="4" t="s">
        <v>61</v>
      </c>
      <c r="B50" s="20">
        <f>(COUNTA('Erreurs usagers'!E:E)-1)+ROW()/10000</f>
        <v>0.005</v>
      </c>
      <c r="C50" s="20">
        <f>(COUNTA('Erreurs professionnels'!E:E)-1)+ROW()/10000</f>
        <v>0.005</v>
      </c>
      <c r="D50" s="5" t="e">
        <f>B50/A6</f>
        <v>#DIV/0!</v>
      </c>
      <c r="E50" s="5" t="e">
        <f>C50/B6</f>
        <v>#DIV/0!</v>
      </c>
      <c r="F50" s="5" t="e">
        <f>(B50+C50)/C6</f>
        <v>#DIV/0!</v>
      </c>
    </row>
    <row r="51" spans="1:6" ht="12.75">
      <c r="A51" s="4" t="s">
        <v>33</v>
      </c>
      <c r="B51" s="20">
        <f>(COUNTA('Erreurs usagers'!F:F)-1)+ROW()/10000</f>
        <v>0.0051</v>
      </c>
      <c r="C51" s="20">
        <f>(COUNTA('Erreurs professionnels'!F:F)-1)+ROW()/10000</f>
        <v>0.0051</v>
      </c>
      <c r="D51" s="5" t="e">
        <f>B51/A6</f>
        <v>#DIV/0!</v>
      </c>
      <c r="E51" s="5" t="e">
        <f>C51/B6</f>
        <v>#DIV/0!</v>
      </c>
      <c r="F51" s="5" t="e">
        <f>(B51+C51)/C6</f>
        <v>#DIV/0!</v>
      </c>
    </row>
    <row r="52" spans="1:6" ht="12.75">
      <c r="A52" s="4" t="s">
        <v>34</v>
      </c>
      <c r="B52" s="20">
        <f>(COUNTA('Erreurs usagers'!G:G)-1)+ROW()/10000</f>
        <v>0.0052</v>
      </c>
      <c r="C52" s="20">
        <f>(COUNTA('Erreurs professionnels'!G:G)-1)+ROW()/10000</f>
        <v>0.0052</v>
      </c>
      <c r="D52" s="5" t="e">
        <f>B52/A6</f>
        <v>#DIV/0!</v>
      </c>
      <c r="E52" s="5" t="e">
        <f>C52/B6</f>
        <v>#DIV/0!</v>
      </c>
      <c r="F52" s="5" t="e">
        <f>(B52+C52)/C6</f>
        <v>#DIV/0!</v>
      </c>
    </row>
    <row r="53" spans="1:6" ht="12.75">
      <c r="A53" s="4" t="s">
        <v>35</v>
      </c>
      <c r="B53" s="20">
        <f>(COUNTA('Erreurs usagers'!H:H)-1)+ROW()/10000</f>
        <v>0.0053</v>
      </c>
      <c r="C53" s="20">
        <f>(COUNTA('Erreurs professionnels'!H:H)-1)+ROW()/10000</f>
        <v>0.0053</v>
      </c>
      <c r="D53" s="5" t="e">
        <f>B53/A6</f>
        <v>#DIV/0!</v>
      </c>
      <c r="E53" s="5" t="e">
        <f>C53/B6</f>
        <v>#DIV/0!</v>
      </c>
      <c r="F53" s="5" t="e">
        <f>(B53+C53)/C6</f>
        <v>#DIV/0!</v>
      </c>
    </row>
    <row r="54" spans="1:6" ht="12.75">
      <c r="A54" s="4" t="s">
        <v>36</v>
      </c>
      <c r="B54" s="20">
        <f>(COUNTA('Erreurs usagers'!I:I)-1)+ROW()/10000</f>
        <v>0.0054</v>
      </c>
      <c r="C54" s="20">
        <f>(COUNTA('Erreurs professionnels'!I:I)-1)+ROW()/10000</f>
        <v>0.0054</v>
      </c>
      <c r="D54" s="5" t="e">
        <f>B54/A6</f>
        <v>#DIV/0!</v>
      </c>
      <c r="E54" s="5" t="e">
        <f>C54/B6</f>
        <v>#DIV/0!</v>
      </c>
      <c r="F54" s="5" t="e">
        <f>(B54+C54)/C6</f>
        <v>#DIV/0!</v>
      </c>
    </row>
    <row r="55" spans="1:6" ht="12.75">
      <c r="A55" s="4" t="s">
        <v>37</v>
      </c>
      <c r="B55" s="20">
        <f>(COUNTA('Erreurs usagers'!J:J)-1)+ROW()/10000</f>
        <v>0.0055</v>
      </c>
      <c r="C55" s="20">
        <f>(COUNTA('Erreurs professionnels'!J:J)-1)+ROW()/10000</f>
        <v>0.0055</v>
      </c>
      <c r="D55" s="5" t="e">
        <f>B55/A6</f>
        <v>#DIV/0!</v>
      </c>
      <c r="E55" s="5" t="e">
        <f>C55/B6</f>
        <v>#DIV/0!</v>
      </c>
      <c r="F55" s="5" t="e">
        <f>(B55+C55)/C6</f>
        <v>#DIV/0!</v>
      </c>
    </row>
    <row r="56" spans="1:6" ht="12.75">
      <c r="A56" s="4" t="s">
        <v>38</v>
      </c>
      <c r="B56" s="20">
        <f>(COUNTA('Erreurs usagers'!K:K)-1)+ROW()/10000</f>
        <v>0.0056</v>
      </c>
      <c r="C56" s="20">
        <f>(COUNTA('Erreurs professionnels'!K:K)-1)+ROW()/10000</f>
        <v>0.0056</v>
      </c>
      <c r="D56" s="5" t="e">
        <f>B56/A6</f>
        <v>#DIV/0!</v>
      </c>
      <c r="E56" s="5" t="e">
        <f>C56/B6</f>
        <v>#DIV/0!</v>
      </c>
      <c r="F56" s="5" t="e">
        <f>(B56+C56)/C6</f>
        <v>#DIV/0!</v>
      </c>
    </row>
    <row r="57" spans="1:6" ht="12.75">
      <c r="A57" s="4" t="s">
        <v>39</v>
      </c>
      <c r="B57" s="20">
        <f>(COUNTA('Erreurs usagers'!L:L)-1)+ROW()/10000</f>
        <v>0.0057</v>
      </c>
      <c r="C57" s="20">
        <f>(COUNTA('Erreurs professionnels'!L:L)-1)+ROW()/10000</f>
        <v>0.0057</v>
      </c>
      <c r="D57" s="5" t="e">
        <f>B57/A6</f>
        <v>#DIV/0!</v>
      </c>
      <c r="E57" s="5" t="e">
        <f>C57/B6</f>
        <v>#DIV/0!</v>
      </c>
      <c r="F57" s="5" t="e">
        <f>(B57+C57)/C6</f>
        <v>#DIV/0!</v>
      </c>
    </row>
    <row r="58" spans="1:6" ht="12.75">
      <c r="A58" s="4" t="s">
        <v>40</v>
      </c>
      <c r="B58" s="20">
        <f>(COUNTA('Erreurs usagers'!M:M)-1)+ROW()/10000</f>
        <v>0.0058</v>
      </c>
      <c r="C58" s="20">
        <f>(COUNTA('Erreurs professionnels'!M:M)-1)+ROW()/10000</f>
        <v>0.0058</v>
      </c>
      <c r="D58" s="5" t="e">
        <f>B58/A6</f>
        <v>#DIV/0!</v>
      </c>
      <c r="E58" s="5" t="e">
        <f>C58/B6</f>
        <v>#DIV/0!</v>
      </c>
      <c r="F58" s="5" t="e">
        <f>(B58+C58)/C6</f>
        <v>#DIV/0!</v>
      </c>
    </row>
    <row r="59" spans="1:6" ht="12.75">
      <c r="A59" s="4" t="s">
        <v>41</v>
      </c>
      <c r="B59" s="20">
        <f>(COUNTA('Erreurs usagers'!N:N)-1)+ROW()/10000</f>
        <v>0.0059</v>
      </c>
      <c r="C59" s="20">
        <f>(COUNTA('Erreurs professionnels'!N:N)-1)+ROW()/10000</f>
        <v>0.0059</v>
      </c>
      <c r="D59" s="5" t="e">
        <f>B59/A6</f>
        <v>#DIV/0!</v>
      </c>
      <c r="E59" s="5" t="e">
        <f>C59/B6</f>
        <v>#DIV/0!</v>
      </c>
      <c r="F59" s="5" t="e">
        <f>(B59+C59)/C6</f>
        <v>#DIV/0!</v>
      </c>
    </row>
    <row r="60" spans="1:6" ht="12.75">
      <c r="A60" s="4" t="s">
        <v>42</v>
      </c>
      <c r="B60" s="20">
        <f>(COUNTA('Erreurs usagers'!O:O)-1)+ROW()/10000</f>
        <v>0.006</v>
      </c>
      <c r="C60" s="20">
        <f>(COUNTA('Erreurs professionnels'!O:O)-1)+ROW()/10000</f>
        <v>0.006</v>
      </c>
      <c r="D60" s="5" t="e">
        <f>B60/A6</f>
        <v>#DIV/0!</v>
      </c>
      <c r="E60" s="5" t="e">
        <f>C60/B6</f>
        <v>#DIV/0!</v>
      </c>
      <c r="F60" s="5" t="e">
        <f>(B60+C60)/C6</f>
        <v>#DIV/0!</v>
      </c>
    </row>
    <row r="68" spans="1:5" ht="18">
      <c r="A68" s="23" t="s">
        <v>13</v>
      </c>
      <c r="E68" s="6"/>
    </row>
    <row r="69" spans="1:5" ht="12.75">
      <c r="A69" s="7"/>
      <c r="E69" s="6"/>
    </row>
    <row r="70" spans="1:12" ht="15.75">
      <c r="A70" s="43" t="s">
        <v>1</v>
      </c>
      <c r="B70" s="43"/>
      <c r="C70" s="43"/>
      <c r="D70" s="43"/>
      <c r="E70" s="43" t="s">
        <v>2</v>
      </c>
      <c r="F70" s="43"/>
      <c r="G70" s="43"/>
      <c r="H70" s="43"/>
      <c r="I70" s="40" t="s">
        <v>3</v>
      </c>
      <c r="J70" s="41"/>
      <c r="K70" s="41"/>
      <c r="L70" s="42"/>
    </row>
    <row r="71" spans="1:12" ht="12.75">
      <c r="A71" s="44" t="s">
        <v>11</v>
      </c>
      <c r="B71" s="44"/>
      <c r="C71" s="44" t="s">
        <v>12</v>
      </c>
      <c r="D71" s="44"/>
      <c r="E71" s="44" t="s">
        <v>11</v>
      </c>
      <c r="F71" s="44"/>
      <c r="G71" s="44" t="s">
        <v>12</v>
      </c>
      <c r="H71" s="44"/>
      <c r="I71" s="35" t="s">
        <v>11</v>
      </c>
      <c r="J71" s="36"/>
      <c r="K71" s="35" t="s">
        <v>12</v>
      </c>
      <c r="L71" s="36"/>
    </row>
    <row r="72" spans="1:12" ht="12.75">
      <c r="A72" t="e">
        <f>INDEX(A47:A60,MATCH(LARGE(D47:D60,1),D47:D60,0))</f>
        <v>#DIV/0!</v>
      </c>
      <c r="B72" s="24" t="e">
        <f>LARGE(D47:D60,1)</f>
        <v>#DIV/0!</v>
      </c>
      <c r="C72" t="e">
        <f>INDEX(A47:A60,MATCH(SMALL(D47:D60,1),D47:D60,0))</f>
        <v>#DIV/0!</v>
      </c>
      <c r="D72" s="24" t="e">
        <f>SMALL(D47:D60,1)</f>
        <v>#DIV/0!</v>
      </c>
      <c r="E72" t="e">
        <f>INDEX(A47:A60,MATCH(LARGE(E47:E60,1),E47:E60,0))</f>
        <v>#DIV/0!</v>
      </c>
      <c r="F72" s="24" t="e">
        <f>LARGE(E47:E60,1)</f>
        <v>#DIV/0!</v>
      </c>
      <c r="G72" t="e">
        <f>INDEX(A47:A60,MATCH(SMALL(E47:E60,1),E47:E60,0))</f>
        <v>#DIV/0!</v>
      </c>
      <c r="H72" s="24" t="e">
        <f>SMALL(E47:E60,1)</f>
        <v>#DIV/0!</v>
      </c>
      <c r="I72" t="e">
        <f>INDEX(A47:A60,MATCH(LARGE(F47:F60,1),F47:F60,0))</f>
        <v>#DIV/0!</v>
      </c>
      <c r="J72" s="25" t="e">
        <f>LARGE(F47:F60,1)</f>
        <v>#DIV/0!</v>
      </c>
      <c r="K72" s="11" t="e">
        <f>INDEX(A47:A60,MATCH(SMALL(F47:F60,1),F47:F60,0))</f>
        <v>#DIV/0!</v>
      </c>
      <c r="L72" s="26" t="e">
        <f>SMALL(F47:F60,1)</f>
        <v>#DIV/0!</v>
      </c>
    </row>
    <row r="73" spans="1:12" ht="12.75">
      <c r="A73" t="e">
        <f>INDEX(A47:A60,MATCH(LARGE(D47:D60,2),D47:D60,0))</f>
        <v>#DIV/0!</v>
      </c>
      <c r="B73" s="25" t="e">
        <f>LARGE(D47:D60,2)</f>
        <v>#DIV/0!</v>
      </c>
      <c r="C73" t="e">
        <f>INDEX(A47:A60,MATCH(SMALL(D47:D60,2),D47:D60,0))</f>
        <v>#DIV/0!</v>
      </c>
      <c r="D73" s="25" t="e">
        <f>SMALL(D47:D60,2)</f>
        <v>#DIV/0!</v>
      </c>
      <c r="E73" t="e">
        <f>INDEX(A47:A60,MATCH(LARGE(E47:E60,2),E47:E60,0))</f>
        <v>#DIV/0!</v>
      </c>
      <c r="F73" s="25" t="e">
        <f>LARGE(E47:E60,2)</f>
        <v>#DIV/0!</v>
      </c>
      <c r="G73" t="e">
        <f>INDEX(A47:A60,MATCH(SMALL(E47:E60,2),E47:E60,0))</f>
        <v>#DIV/0!</v>
      </c>
      <c r="H73" s="25" t="e">
        <f>SMALL(E47:E60,2)</f>
        <v>#DIV/0!</v>
      </c>
      <c r="I73" t="e">
        <f>INDEX(A47:A60,MATCH(LARGE(F47:F60,2),F47:F60,0))</f>
        <v>#DIV/0!</v>
      </c>
      <c r="J73" s="25" t="e">
        <f>LARGE(F47:F60,2)</f>
        <v>#DIV/0!</v>
      </c>
      <c r="K73" s="11" t="e">
        <f>INDEX(A47:A60,MATCH(SMALL(F47:F60,2),F47:F60,0))</f>
        <v>#DIV/0!</v>
      </c>
      <c r="L73" s="26" t="e">
        <f>SMALL(F47:F60,2)</f>
        <v>#DIV/0!</v>
      </c>
    </row>
    <row r="74" spans="1:12" ht="12.75">
      <c r="A74" t="e">
        <f>INDEX(A47:A60,MATCH(LARGE(D47:D60,3),D47:D60,0))</f>
        <v>#DIV/0!</v>
      </c>
      <c r="B74" s="25" t="e">
        <f>LARGE(D47:D60,3)</f>
        <v>#DIV/0!</v>
      </c>
      <c r="C74" t="e">
        <f>INDEX(A47:A60,MATCH(SMALL(D47:D60,3),D47:D60,0))</f>
        <v>#DIV/0!</v>
      </c>
      <c r="D74" s="25" t="e">
        <f>SMALL(D47:D60,3)</f>
        <v>#DIV/0!</v>
      </c>
      <c r="E74" t="e">
        <f>INDEX(A47:A60,MATCH(LARGE(E47:E60,3),E47:E60,0))</f>
        <v>#DIV/0!</v>
      </c>
      <c r="F74" s="25" t="e">
        <f>LARGE(E47:E60,3)</f>
        <v>#DIV/0!</v>
      </c>
      <c r="G74" t="e">
        <f>INDEX(A47:A60,MATCH(SMALL(E47:E60,3),E47:E60,0))</f>
        <v>#DIV/0!</v>
      </c>
      <c r="H74" s="25" t="e">
        <f>SMALL(E47:E60,3)</f>
        <v>#DIV/0!</v>
      </c>
      <c r="I74" t="e">
        <f>INDEX(A47:A60,MATCH(LARGE(F47:F60,3),F47:F60,0))</f>
        <v>#DIV/0!</v>
      </c>
      <c r="J74" s="25" t="e">
        <f>LARGE(F47:F60,3)</f>
        <v>#DIV/0!</v>
      </c>
      <c r="K74" s="11" t="e">
        <f>INDEX(A47:A60,MATCH(SMALL(F47:F60,3),F47:F60,0))</f>
        <v>#DIV/0!</v>
      </c>
      <c r="L74" s="26" t="e">
        <f>SMALL(F47:F60,3)</f>
        <v>#DIV/0!</v>
      </c>
    </row>
    <row r="75" spans="1:12" ht="12.75">
      <c r="A75" t="e">
        <f>INDEX(A47:A60,MATCH(LARGE(D47:D60,4),D47:D60,0))</f>
        <v>#DIV/0!</v>
      </c>
      <c r="B75" s="25" t="e">
        <f>LARGE(D47:D60,4)</f>
        <v>#DIV/0!</v>
      </c>
      <c r="C75" t="e">
        <f>INDEX(A47:A60,MATCH(SMALL(D47:D60,4),D47:D60,0))</f>
        <v>#DIV/0!</v>
      </c>
      <c r="D75" s="25" t="e">
        <f>SMALL(D47:D60,4)</f>
        <v>#DIV/0!</v>
      </c>
      <c r="E75" t="e">
        <f>INDEX(A47:A60,MATCH(LARGE(E47:E60,4),E47:E60,0))</f>
        <v>#DIV/0!</v>
      </c>
      <c r="F75" s="25" t="e">
        <f>LARGE(E47:E60,4)</f>
        <v>#DIV/0!</v>
      </c>
      <c r="G75" t="e">
        <f>INDEX(A47:A60,MATCH(SMALL(E47:E60,4),E47:E60,0))</f>
        <v>#DIV/0!</v>
      </c>
      <c r="H75" s="25" t="e">
        <f>SMALL(E47:E60,4)</f>
        <v>#DIV/0!</v>
      </c>
      <c r="I75" t="e">
        <f>INDEX(A47:A60,MATCH(LARGE(F47:F60,4),F47:F60,0))</f>
        <v>#DIV/0!</v>
      </c>
      <c r="J75" s="25" t="e">
        <f>LARGE(F47:F60,4)</f>
        <v>#DIV/0!</v>
      </c>
      <c r="K75" s="11" t="e">
        <f>INDEX(A47:A60,MATCH(SMALL(F47:F60,4),F47:F60,0))</f>
        <v>#DIV/0!</v>
      </c>
      <c r="L75" s="26" t="e">
        <f>SMALL(F47:F60,4)</f>
        <v>#DIV/0!</v>
      </c>
    </row>
    <row r="76" spans="1:12" ht="12.75">
      <c r="A76" t="e">
        <f>INDEX(A47:A60,MATCH(LARGE(D47:D60,5),D47:D60,0))</f>
        <v>#DIV/0!</v>
      </c>
      <c r="B76" s="25" t="e">
        <f>LARGE(D47:D60,5)</f>
        <v>#DIV/0!</v>
      </c>
      <c r="C76" t="e">
        <f>INDEX(A47:A60,MATCH(SMALL(D47:D60,5),D47:D60,0))</f>
        <v>#DIV/0!</v>
      </c>
      <c r="D76" s="25" t="e">
        <f>SMALL(D47:D60,5)</f>
        <v>#DIV/0!</v>
      </c>
      <c r="E76" t="e">
        <f>INDEX(A47:A60,MATCH(LARGE(E47:E60,5),E47:E60,0))</f>
        <v>#DIV/0!</v>
      </c>
      <c r="F76" s="25" t="e">
        <f>LARGE(E47:E60,5)</f>
        <v>#DIV/0!</v>
      </c>
      <c r="G76" t="e">
        <f>INDEX(A47:A60,MATCH(SMALL(E47:E60,5),E47:E60,0))</f>
        <v>#DIV/0!</v>
      </c>
      <c r="H76" s="25" t="e">
        <f>SMALL(E47:E60,5)</f>
        <v>#DIV/0!</v>
      </c>
      <c r="I76" t="e">
        <f>INDEX(A47:A60,MATCH(LARGE(F47:F60,5),F47:F60,0))</f>
        <v>#DIV/0!</v>
      </c>
      <c r="J76" s="25" t="e">
        <f>LARGE(F47:F60,5)</f>
        <v>#DIV/0!</v>
      </c>
      <c r="K76" s="11" t="e">
        <f>INDEX(A47:A60,MATCH(SMALL(F47:F60,5),F47:F60,0))</f>
        <v>#DIV/0!</v>
      </c>
      <c r="L76" s="26" t="e">
        <f>SMALL(F47:F60,5)</f>
        <v>#DIV/0!</v>
      </c>
    </row>
  </sheetData>
  <sheetProtection formatCells="0" formatColumns="0" formatRows="0" insertRows="0" deleteColumns="0" deleteRows="0"/>
  <mergeCells count="10">
    <mergeCell ref="I71:J71"/>
    <mergeCell ref="K71:L71"/>
    <mergeCell ref="A1:L1"/>
    <mergeCell ref="I70:L70"/>
    <mergeCell ref="A70:D70"/>
    <mergeCell ref="E70:H70"/>
    <mergeCell ref="A71:B71"/>
    <mergeCell ref="C71:D71"/>
    <mergeCell ref="E71:F71"/>
    <mergeCell ref="G71:H7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3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12.140625" style="13" customWidth="1"/>
    <col min="2" max="2" width="21.57421875" style="0" customWidth="1"/>
    <col min="3" max="3" width="13.57421875" style="0" customWidth="1"/>
    <col min="4" max="4" width="13.28125" style="0" customWidth="1"/>
    <col min="5" max="5" width="22.8515625" style="0" customWidth="1"/>
    <col min="6" max="6" width="25.7109375" style="0" customWidth="1"/>
    <col min="7" max="7" width="22.57421875" style="0" customWidth="1"/>
    <col min="9" max="9" width="18.00390625" style="0" customWidth="1"/>
    <col min="10" max="10" width="20.421875" style="0" customWidth="1"/>
    <col min="11" max="11" width="19.00390625" style="0" customWidth="1"/>
    <col min="12" max="12" width="17.421875" style="0" customWidth="1"/>
    <col min="13" max="13" width="17.28125" style="0" customWidth="1"/>
    <col min="14" max="14" width="21.57421875" style="0" customWidth="1"/>
    <col min="15" max="15" width="15.421875" style="0" customWidth="1"/>
    <col min="16" max="16" width="2.57421875" style="0" customWidth="1"/>
    <col min="17" max="17" width="31.28125" style="0" customWidth="1"/>
  </cols>
  <sheetData>
    <row r="1" ht="18">
      <c r="A1" s="19" t="s">
        <v>49</v>
      </c>
    </row>
    <row r="2" ht="15">
      <c r="A2" s="10"/>
    </row>
    <row r="3" spans="1:17" s="12" customFormat="1" ht="15">
      <c r="A3" s="8" t="s">
        <v>44</v>
      </c>
      <c r="B3" s="8" t="s">
        <v>30</v>
      </c>
      <c r="C3" s="8" t="s">
        <v>31</v>
      </c>
      <c r="D3" s="8" t="s">
        <v>32</v>
      </c>
      <c r="E3" s="8" t="s">
        <v>61</v>
      </c>
      <c r="F3" s="8" t="s">
        <v>33</v>
      </c>
      <c r="G3" s="8" t="s">
        <v>34</v>
      </c>
      <c r="H3" s="9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65</v>
      </c>
      <c r="N3" s="8" t="s">
        <v>41</v>
      </c>
      <c r="O3" s="8" t="s">
        <v>42</v>
      </c>
      <c r="Q3" s="8" t="s">
        <v>51</v>
      </c>
    </row>
    <row r="4" spans="1:17" ht="15">
      <c r="A4" s="13">
        <f>IF(Analyse!A6="","",1)</f>
      </c>
      <c r="B4" s="11"/>
      <c r="C4" s="11"/>
      <c r="D4" s="11"/>
      <c r="E4" s="11"/>
      <c r="F4" s="11"/>
      <c r="G4" s="14"/>
      <c r="H4" s="14"/>
      <c r="I4" s="14"/>
      <c r="J4" s="14"/>
      <c r="K4" s="14"/>
      <c r="L4" s="11"/>
      <c r="M4" s="11"/>
      <c r="N4" s="11"/>
      <c r="O4" s="11"/>
      <c r="Q4">
        <f>COUNTA(B4:O4)</f>
        <v>0</v>
      </c>
    </row>
    <row r="5" spans="1:17" ht="15">
      <c r="A5" s="13">
        <f>IF(A4&lt;Analyse!$A$6,'Erreurs usagers'!A4+1,"")</f>
      </c>
      <c r="B5" s="11"/>
      <c r="C5" s="11"/>
      <c r="D5" s="11"/>
      <c r="E5" s="14"/>
      <c r="F5" s="14"/>
      <c r="G5" s="11"/>
      <c r="H5" s="14"/>
      <c r="I5" s="11"/>
      <c r="J5" s="11"/>
      <c r="K5" s="11"/>
      <c r="L5" s="11"/>
      <c r="M5" s="11"/>
      <c r="N5" s="11"/>
      <c r="O5" s="14"/>
      <c r="Q5">
        <f aca="true" t="shared" si="0" ref="Q5:Q68">COUNTA(B5:O5)</f>
        <v>0</v>
      </c>
    </row>
    <row r="6" spans="1:17" ht="15">
      <c r="A6" s="13">
        <f>IF(A5&lt;Analyse!$A$6,'Erreurs usagers'!A5+1,"")</f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Q6">
        <f t="shared" si="0"/>
        <v>0</v>
      </c>
    </row>
    <row r="7" spans="1:17" ht="15">
      <c r="A7" s="13">
        <f>IF(A6&lt;Analyse!$A$6,'Erreurs usagers'!A6+1,"")</f>
      </c>
      <c r="B7" s="11"/>
      <c r="C7" s="11"/>
      <c r="D7" s="14"/>
      <c r="E7" s="11"/>
      <c r="F7" s="11"/>
      <c r="G7" s="11"/>
      <c r="H7" s="11"/>
      <c r="I7" s="11"/>
      <c r="J7" s="14"/>
      <c r="K7" s="14"/>
      <c r="L7" s="11"/>
      <c r="M7" s="11"/>
      <c r="N7" s="11"/>
      <c r="O7" s="11"/>
      <c r="Q7">
        <f t="shared" si="0"/>
        <v>0</v>
      </c>
    </row>
    <row r="8" spans="1:17" ht="15">
      <c r="A8" s="13">
        <f>IF(A7&lt;Analyse!$A$6,'Erreurs usagers'!A7+1,"")</f>
      </c>
      <c r="B8" s="11"/>
      <c r="C8" s="14"/>
      <c r="D8" s="14"/>
      <c r="E8" s="14"/>
      <c r="F8" s="14"/>
      <c r="G8" s="11"/>
      <c r="H8" s="11"/>
      <c r="I8" s="11"/>
      <c r="J8" s="14"/>
      <c r="K8" s="11"/>
      <c r="L8" s="11"/>
      <c r="M8" s="11"/>
      <c r="N8" s="14"/>
      <c r="O8" s="11"/>
      <c r="Q8">
        <f t="shared" si="0"/>
        <v>0</v>
      </c>
    </row>
    <row r="9" spans="1:17" ht="15">
      <c r="A9" s="13">
        <f>IF(A8&lt;Analyse!$A$6,'Erreurs usagers'!A8+1,"")</f>
      </c>
      <c r="B9" s="11"/>
      <c r="C9" s="11"/>
      <c r="D9" s="14"/>
      <c r="E9" s="11"/>
      <c r="F9" s="11"/>
      <c r="G9" s="14"/>
      <c r="H9" s="14"/>
      <c r="I9" s="14"/>
      <c r="J9" s="14"/>
      <c r="K9" s="14"/>
      <c r="L9" s="14"/>
      <c r="M9" s="11"/>
      <c r="N9" s="11"/>
      <c r="O9" s="11"/>
      <c r="Q9">
        <f t="shared" si="0"/>
        <v>0</v>
      </c>
    </row>
    <row r="10" spans="1:17" ht="15">
      <c r="A10" s="13">
        <f>IF(A9&lt;Analyse!$A$6,'Erreurs usagers'!A9+1,"")</f>
      </c>
      <c r="B10" s="11"/>
      <c r="C10" s="11"/>
      <c r="D10" s="14"/>
      <c r="E10" s="14"/>
      <c r="F10" s="14"/>
      <c r="G10" s="14"/>
      <c r="H10" s="14"/>
      <c r="I10" s="11"/>
      <c r="J10" s="11"/>
      <c r="K10" s="11"/>
      <c r="L10" s="11"/>
      <c r="M10" s="11"/>
      <c r="N10" s="11"/>
      <c r="O10" s="11"/>
      <c r="Q10">
        <f t="shared" si="0"/>
        <v>0</v>
      </c>
    </row>
    <row r="11" spans="1:17" ht="15">
      <c r="A11" s="13">
        <f>IF(A10&lt;Analyse!$A$6,'Erreurs usagers'!A10+1,"")</f>
      </c>
      <c r="B11" s="14"/>
      <c r="C11" s="11"/>
      <c r="D11" s="11"/>
      <c r="E11" s="11"/>
      <c r="F11" s="11"/>
      <c r="G11" s="14"/>
      <c r="H11" s="11"/>
      <c r="I11" s="11"/>
      <c r="J11" s="14"/>
      <c r="K11" s="11"/>
      <c r="L11" s="11"/>
      <c r="M11" s="11"/>
      <c r="N11" s="11"/>
      <c r="O11" s="11"/>
      <c r="Q11">
        <f t="shared" si="0"/>
        <v>0</v>
      </c>
    </row>
    <row r="12" spans="1:17" ht="15">
      <c r="A12" s="13">
        <f>IF(A11&lt;Analyse!$A$6,'Erreurs usagers'!A11+1,"")</f>
      </c>
      <c r="B12" s="11"/>
      <c r="C12" s="11"/>
      <c r="D12" s="11"/>
      <c r="E12" s="14"/>
      <c r="F12" s="14"/>
      <c r="G12" s="14"/>
      <c r="H12" s="11"/>
      <c r="I12" s="11"/>
      <c r="J12" s="11"/>
      <c r="K12" s="11"/>
      <c r="L12" s="11"/>
      <c r="M12" s="11"/>
      <c r="N12" s="11"/>
      <c r="O12" s="11"/>
      <c r="Q12">
        <f t="shared" si="0"/>
        <v>0</v>
      </c>
    </row>
    <row r="13" spans="1:17" ht="15">
      <c r="A13" s="13">
        <f>IF(A12&lt;Analyse!$A$6,'Erreurs usagers'!A12+1,"")</f>
      </c>
      <c r="B13" s="14"/>
      <c r="C13" s="11"/>
      <c r="D13" s="14"/>
      <c r="E13" s="11"/>
      <c r="F13" s="14"/>
      <c r="G13" s="11"/>
      <c r="H13" s="11"/>
      <c r="I13" s="11"/>
      <c r="J13" s="11"/>
      <c r="K13" s="11"/>
      <c r="L13" s="11"/>
      <c r="M13" s="11"/>
      <c r="N13" s="11"/>
      <c r="O13" s="11"/>
      <c r="Q13">
        <f t="shared" si="0"/>
        <v>0</v>
      </c>
    </row>
    <row r="14" spans="1:17" ht="15">
      <c r="A14" s="13">
        <f>IF(A13&lt;Analyse!$A$6,'Erreurs usagers'!A13+1,"")</f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4"/>
      <c r="Q14">
        <f t="shared" si="0"/>
        <v>0</v>
      </c>
    </row>
    <row r="15" spans="1:17" ht="15">
      <c r="A15" s="13">
        <f>IF(A14&lt;Analyse!$A$6,'Erreurs usagers'!A14+1,"")</f>
      </c>
      <c r="B15" s="11"/>
      <c r="C15" s="11"/>
      <c r="D15" s="11"/>
      <c r="E15" s="11"/>
      <c r="F15" s="11"/>
      <c r="G15" s="14"/>
      <c r="H15" s="11"/>
      <c r="I15" s="11"/>
      <c r="J15" s="11"/>
      <c r="K15" s="11"/>
      <c r="L15" s="11"/>
      <c r="M15" s="11"/>
      <c r="N15" s="11"/>
      <c r="O15" s="14"/>
      <c r="Q15">
        <f t="shared" si="0"/>
        <v>0</v>
      </c>
    </row>
    <row r="16" spans="1:17" ht="15">
      <c r="A16" s="13">
        <f>IF(A15&lt;Analyse!$A$6,'Erreurs usagers'!A15+1,"")</f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/>
      <c r="Q16">
        <f t="shared" si="0"/>
        <v>0</v>
      </c>
    </row>
    <row r="17" spans="1:17" ht="15">
      <c r="A17" s="13">
        <f>IF(A16&lt;Analyse!$A$6,'Erreurs usagers'!A16+1,"")</f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Q17">
        <f t="shared" si="0"/>
        <v>0</v>
      </c>
    </row>
    <row r="18" spans="1:17" ht="15">
      <c r="A18" s="13">
        <f>IF(A17&lt;Analyse!$A$6,'Erreurs usagers'!A17+1,"")</f>
      </c>
      <c r="B18" s="11"/>
      <c r="C18" s="11"/>
      <c r="D18" s="11"/>
      <c r="E18" s="11"/>
      <c r="F18" s="11"/>
      <c r="G18" s="11"/>
      <c r="H18" s="14"/>
      <c r="I18" s="11"/>
      <c r="J18" s="11"/>
      <c r="K18" s="11"/>
      <c r="L18" s="11"/>
      <c r="M18" s="11"/>
      <c r="N18" s="11"/>
      <c r="O18" s="11"/>
      <c r="Q18">
        <f t="shared" si="0"/>
        <v>0</v>
      </c>
    </row>
    <row r="19" spans="1:17" ht="15">
      <c r="A19" s="13">
        <f>IF(A18&lt;Analyse!$A$6,'Erreurs usagers'!A18+1,"")</f>
      </c>
      <c r="B19" s="11"/>
      <c r="C19" s="11"/>
      <c r="D19" s="14"/>
      <c r="E19" s="11"/>
      <c r="F19" s="11"/>
      <c r="G19" s="11"/>
      <c r="H19" s="11"/>
      <c r="I19" s="14"/>
      <c r="J19" s="14"/>
      <c r="K19" s="11"/>
      <c r="L19" s="11"/>
      <c r="M19" s="11"/>
      <c r="N19" s="11"/>
      <c r="O19" s="11"/>
      <c r="Q19">
        <f t="shared" si="0"/>
        <v>0</v>
      </c>
    </row>
    <row r="20" spans="1:17" ht="15">
      <c r="A20" s="13">
        <f>IF(A19&lt;Analyse!$A$6,'Erreurs usagers'!A19+1,"")</f>
      </c>
      <c r="B20" s="11"/>
      <c r="C20" s="11"/>
      <c r="D20" s="11"/>
      <c r="E20" s="11"/>
      <c r="F20" s="11"/>
      <c r="G20" s="11"/>
      <c r="H20" s="11"/>
      <c r="I20" s="11"/>
      <c r="J20" s="14"/>
      <c r="K20" s="11"/>
      <c r="L20" s="11"/>
      <c r="M20" s="11"/>
      <c r="N20" s="11"/>
      <c r="O20" s="11"/>
      <c r="Q20">
        <f t="shared" si="0"/>
        <v>0</v>
      </c>
    </row>
    <row r="21" spans="1:17" ht="15">
      <c r="A21" s="13">
        <f>IF(A20&lt;Analyse!$A$6,'Erreurs usagers'!A20+1,"")</f>
      </c>
      <c r="B21" s="11"/>
      <c r="C21" s="11"/>
      <c r="D21" s="11"/>
      <c r="E21" s="11"/>
      <c r="F21" s="11"/>
      <c r="G21" s="11"/>
      <c r="H21" s="11"/>
      <c r="I21" s="11"/>
      <c r="J21" s="14"/>
      <c r="K21" s="14"/>
      <c r="L21" s="14"/>
      <c r="M21" s="14"/>
      <c r="N21" s="14"/>
      <c r="O21" s="11"/>
      <c r="Q21">
        <f t="shared" si="0"/>
        <v>0</v>
      </c>
    </row>
    <row r="22" spans="1:17" ht="15">
      <c r="A22" s="13">
        <f>IF(A21&lt;Analyse!$A$6,'Erreurs usagers'!A21+1,"")</f>
      </c>
      <c r="B22" s="11"/>
      <c r="C22" s="11"/>
      <c r="D22" s="11"/>
      <c r="E22" s="11"/>
      <c r="F22" s="11"/>
      <c r="G22" s="11"/>
      <c r="H22" s="11"/>
      <c r="I22" s="11"/>
      <c r="J22" s="14"/>
      <c r="K22" s="11"/>
      <c r="L22" s="11"/>
      <c r="M22" s="11"/>
      <c r="N22" s="11"/>
      <c r="O22" s="11"/>
      <c r="Q22">
        <f t="shared" si="0"/>
        <v>0</v>
      </c>
    </row>
    <row r="23" spans="1:17" ht="15">
      <c r="A23" s="13">
        <f>IF(A22&lt;Analyse!$A$6,'Erreurs usagers'!A22+1,"")</f>
      </c>
      <c r="B23" s="11"/>
      <c r="C23" s="11"/>
      <c r="D23" s="11"/>
      <c r="E23" s="11"/>
      <c r="F23" s="11"/>
      <c r="G23" s="11"/>
      <c r="H23" s="11"/>
      <c r="I23" s="11"/>
      <c r="J23" s="14"/>
      <c r="K23" s="11"/>
      <c r="L23" s="14"/>
      <c r="M23" s="11"/>
      <c r="N23" s="11"/>
      <c r="O23" s="11"/>
      <c r="Q23">
        <f t="shared" si="0"/>
        <v>0</v>
      </c>
    </row>
    <row r="24" spans="1:17" ht="15">
      <c r="A24" s="13">
        <f>IF(A23&lt;Analyse!$A$6,'Erreurs usagers'!A23+1,"")</f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Q24">
        <f t="shared" si="0"/>
        <v>0</v>
      </c>
    </row>
    <row r="25" spans="1:17" ht="15">
      <c r="A25" s="13">
        <f>IF(A24&lt;Analyse!$A$6,'Erreurs usagers'!A24+1,"")</f>
      </c>
      <c r="B25" s="11"/>
      <c r="C25" s="11"/>
      <c r="D25" s="11"/>
      <c r="E25" s="11"/>
      <c r="F25" s="11"/>
      <c r="G25" s="11"/>
      <c r="H25" s="11"/>
      <c r="I25" s="11"/>
      <c r="J25" s="14"/>
      <c r="K25" s="11"/>
      <c r="L25" s="11"/>
      <c r="M25" s="11"/>
      <c r="N25" s="11"/>
      <c r="O25" s="11"/>
      <c r="Q25">
        <f t="shared" si="0"/>
        <v>0</v>
      </c>
    </row>
    <row r="26" spans="1:17" ht="15">
      <c r="A26" s="13">
        <f>IF(A25&lt;Analyse!$A$6,'Erreurs usagers'!A25+1,"")</f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Q26">
        <f t="shared" si="0"/>
        <v>0</v>
      </c>
    </row>
    <row r="27" spans="1:17" ht="15">
      <c r="A27" s="13">
        <f>IF(A26&lt;Analyse!$A$6,'Erreurs usagers'!A26+1,"")</f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N27" s="11"/>
      <c r="O27" s="11"/>
      <c r="Q27">
        <f t="shared" si="0"/>
        <v>0</v>
      </c>
    </row>
    <row r="28" spans="1:17" ht="15">
      <c r="A28" s="13">
        <f>IF(A27&lt;Analyse!$A$6,'Erreurs usagers'!A27+1,"")</f>
      </c>
      <c r="B28" s="11"/>
      <c r="C28" s="11"/>
      <c r="D28" s="11"/>
      <c r="E28" s="11"/>
      <c r="F28" s="11"/>
      <c r="G28" s="11"/>
      <c r="H28" s="11"/>
      <c r="I28" s="14"/>
      <c r="J28" s="14"/>
      <c r="K28" s="14"/>
      <c r="L28" s="14"/>
      <c r="M28" s="14"/>
      <c r="N28" s="11"/>
      <c r="O28" s="11"/>
      <c r="Q28">
        <f t="shared" si="0"/>
        <v>0</v>
      </c>
    </row>
    <row r="29" spans="1:17" ht="15">
      <c r="A29" s="13">
        <f>IF(A28&lt;Analyse!$A$6,'Erreurs usagers'!A28+1,"")</f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Q29">
        <f t="shared" si="0"/>
        <v>0</v>
      </c>
    </row>
    <row r="30" spans="1:17" ht="15">
      <c r="A30" s="13">
        <f>IF(A29&lt;Analyse!$A$6,'Erreurs usagers'!A29+1,"")</f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Q30">
        <f t="shared" si="0"/>
        <v>0</v>
      </c>
    </row>
    <row r="31" spans="1:17" ht="15">
      <c r="A31" s="13">
        <f>IF(A30&lt;Analyse!$A$6,'Erreurs usagers'!A30+1,"")</f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Q31">
        <f t="shared" si="0"/>
        <v>0</v>
      </c>
    </row>
    <row r="32" spans="1:17" ht="15">
      <c r="A32" s="13">
        <f>IF(A31&lt;Analyse!$A$6,'Erreurs usagers'!A31+1,"")</f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Q32">
        <f t="shared" si="0"/>
        <v>0</v>
      </c>
    </row>
    <row r="33" spans="1:17" ht="15">
      <c r="A33" s="13">
        <f>IF(A32&lt;Analyse!$A$6,'Erreurs usagers'!A32+1,"")</f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Q33">
        <f t="shared" si="0"/>
        <v>0</v>
      </c>
    </row>
    <row r="34" spans="1:17" ht="15">
      <c r="A34" s="13">
        <f>IF(A33&lt;Analyse!$A$6,'Erreurs usagers'!A33+1,"")</f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Q34">
        <f t="shared" si="0"/>
        <v>0</v>
      </c>
    </row>
    <row r="35" spans="1:17" ht="15">
      <c r="A35" s="13">
        <f>IF(A34&lt;Analyse!$A$6,'Erreurs usagers'!A34+1,"")</f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Q35">
        <f t="shared" si="0"/>
        <v>0</v>
      </c>
    </row>
    <row r="36" spans="1:17" ht="15">
      <c r="A36" s="13">
        <f>IF(A35&lt;Analyse!$A$6,'Erreurs usagers'!A35+1,"")</f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>
        <f t="shared" si="0"/>
        <v>0</v>
      </c>
    </row>
    <row r="37" spans="1:17" ht="15">
      <c r="A37" s="13">
        <f>IF(A36&lt;Analyse!$A$6,'Erreurs usagers'!A36+1,"")</f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Q37">
        <f t="shared" si="0"/>
        <v>0</v>
      </c>
    </row>
    <row r="38" spans="1:17" ht="15">
      <c r="A38" s="13">
        <f>IF(A37&lt;Analyse!$A$6,'Erreurs usagers'!A37+1,"")</f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Q38">
        <f t="shared" si="0"/>
        <v>0</v>
      </c>
    </row>
    <row r="39" spans="1:17" ht="15">
      <c r="A39" s="13">
        <f>IF(A38&lt;Analyse!$A$6,'Erreurs usagers'!A38+1,"")</f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Q39">
        <f t="shared" si="0"/>
        <v>0</v>
      </c>
    </row>
    <row r="40" spans="1:17" ht="15">
      <c r="A40" s="13">
        <f>IF(A39&lt;Analyse!$A$6,'Erreurs usagers'!A39+1,"")</f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Q40">
        <f t="shared" si="0"/>
        <v>0</v>
      </c>
    </row>
    <row r="41" spans="1:17" ht="15">
      <c r="A41" s="13">
        <f>IF(A40&lt;Analyse!$A$6,'Erreurs usagers'!A40+1,"")</f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Q41">
        <f t="shared" si="0"/>
        <v>0</v>
      </c>
    </row>
    <row r="42" spans="1:17" ht="15">
      <c r="A42" s="13">
        <f>IF(A41&lt;Analyse!$A$6,'Erreurs usagers'!A41+1,"")</f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Q42">
        <f t="shared" si="0"/>
        <v>0</v>
      </c>
    </row>
    <row r="43" spans="1:17" ht="15">
      <c r="A43" s="13">
        <f>IF(A42&lt;Analyse!$A$6,'Erreurs usagers'!A42+1,"")</f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Q43">
        <f t="shared" si="0"/>
        <v>0</v>
      </c>
    </row>
    <row r="44" spans="1:17" ht="15">
      <c r="A44" s="13">
        <f>IF(A43&lt;Analyse!$A$6,'Erreurs usagers'!A43+1,"")</f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Q44">
        <f t="shared" si="0"/>
        <v>0</v>
      </c>
    </row>
    <row r="45" spans="1:17" ht="15">
      <c r="A45" s="13">
        <f>IF(A44&lt;Analyse!$A$6,'Erreurs usagers'!A44+1,"")</f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Q45">
        <f t="shared" si="0"/>
        <v>0</v>
      </c>
    </row>
    <row r="46" spans="1:17" ht="15">
      <c r="A46" s="13">
        <f>IF(A45&lt;Analyse!$A$6,'Erreurs usagers'!A45+1,"")</f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Q46">
        <f t="shared" si="0"/>
        <v>0</v>
      </c>
    </row>
    <row r="47" spans="1:17" ht="15">
      <c r="A47" s="13">
        <f>IF(A46&lt;Analyse!$A$6,'Erreurs usagers'!A46+1,"")</f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Q47">
        <f t="shared" si="0"/>
        <v>0</v>
      </c>
    </row>
    <row r="48" spans="1:17" ht="15">
      <c r="A48" s="13">
        <f>IF(A47&lt;Analyse!$A$6,'Erreurs usagers'!A47+1,"")</f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Q48">
        <f t="shared" si="0"/>
        <v>0</v>
      </c>
    </row>
    <row r="49" spans="1:17" ht="15">
      <c r="A49" s="13">
        <f>IF(A48&lt;Analyse!$A$6,'Erreurs usagers'!A48+1,"")</f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Q49">
        <f t="shared" si="0"/>
        <v>0</v>
      </c>
    </row>
    <row r="50" spans="1:17" ht="15">
      <c r="A50" s="13">
        <f>IF(A49&lt;Analyse!$A$6,'Erreurs usagers'!A49+1,"")</f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Q50">
        <f t="shared" si="0"/>
        <v>0</v>
      </c>
    </row>
    <row r="51" spans="1:17" ht="15">
      <c r="A51" s="13">
        <f>IF(A50&lt;Analyse!$A$6,'Erreurs usagers'!A50+1,"")</f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Q51">
        <f t="shared" si="0"/>
        <v>0</v>
      </c>
    </row>
    <row r="52" spans="1:17" ht="15">
      <c r="A52" s="13">
        <f>IF(A51&lt;Analyse!$A$6,'Erreurs usagers'!A51+1,"")</f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Q52">
        <f t="shared" si="0"/>
        <v>0</v>
      </c>
    </row>
    <row r="53" spans="1:17" ht="15">
      <c r="A53" s="13">
        <f>IF(A52&lt;Analyse!$A$6,'Erreurs usagers'!A52+1,"")</f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Q53">
        <f t="shared" si="0"/>
        <v>0</v>
      </c>
    </row>
    <row r="54" spans="1:17" ht="15">
      <c r="A54" s="13">
        <f>IF(A53&lt;Analyse!$A$6,'Erreurs usagers'!A53+1,"")</f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Q54">
        <f t="shared" si="0"/>
        <v>0</v>
      </c>
    </row>
    <row r="55" spans="1:17" ht="15">
      <c r="A55" s="13">
        <f>IF(A54&lt;Analyse!$A$6,'Erreurs usagers'!A54+1,"")</f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Q55">
        <f t="shared" si="0"/>
        <v>0</v>
      </c>
    </row>
    <row r="56" spans="1:17" ht="15">
      <c r="A56" s="13">
        <f>IF(A55&lt;Analyse!$A$6,'Erreurs usagers'!A55+1,"")</f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Q56">
        <f t="shared" si="0"/>
        <v>0</v>
      </c>
    </row>
    <row r="57" spans="1:17" ht="15">
      <c r="A57" s="13">
        <f>IF(A56&lt;Analyse!$A$6,'Erreurs usagers'!A56+1,"")</f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Q57">
        <f t="shared" si="0"/>
        <v>0</v>
      </c>
    </row>
    <row r="58" spans="1:17" ht="15">
      <c r="A58" s="13">
        <f>IF(A57&lt;Analyse!$A$6,'Erreurs usagers'!A57+1,"")</f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Q58">
        <f t="shared" si="0"/>
        <v>0</v>
      </c>
    </row>
    <row r="59" spans="1:17" ht="15">
      <c r="A59" s="13">
        <f>IF(A58&lt;Analyse!$A$6,'Erreurs usagers'!A58+1,"")</f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Q59">
        <f t="shared" si="0"/>
        <v>0</v>
      </c>
    </row>
    <row r="60" spans="1:17" ht="15">
      <c r="A60" s="13">
        <f>IF(A59&lt;Analyse!$A$6,'Erreurs usagers'!A59+1,"")</f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Q60">
        <f t="shared" si="0"/>
        <v>0</v>
      </c>
    </row>
    <row r="61" spans="1:17" ht="15">
      <c r="A61" s="13">
        <f>IF(A60&lt;Analyse!$A$6,'Erreurs usagers'!A60+1,"")</f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Q61">
        <f t="shared" si="0"/>
        <v>0</v>
      </c>
    </row>
    <row r="62" spans="1:17" ht="15">
      <c r="A62" s="13">
        <f>IF(A61&lt;Analyse!$A$6,'Erreurs usagers'!A61+1,"")</f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Q62">
        <f t="shared" si="0"/>
        <v>0</v>
      </c>
    </row>
    <row r="63" spans="1:17" ht="15">
      <c r="A63" s="13">
        <f>IF(A62&lt;Analyse!$A$6,'Erreurs usagers'!A62+1,"")</f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Q63">
        <f t="shared" si="0"/>
        <v>0</v>
      </c>
    </row>
    <row r="64" spans="1:17" ht="15">
      <c r="A64" s="13">
        <f>IF(A63&lt;Analyse!$A$6,'Erreurs usagers'!A63+1,"")</f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Q64">
        <f t="shared" si="0"/>
        <v>0</v>
      </c>
    </row>
    <row r="65" spans="1:17" ht="15">
      <c r="A65" s="13">
        <f>IF(A64&lt;Analyse!$A$6,'Erreurs usagers'!A64+1,"")</f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Q65">
        <f t="shared" si="0"/>
        <v>0</v>
      </c>
    </row>
    <row r="66" spans="1:17" ht="15">
      <c r="A66" s="13">
        <f>IF(A65&lt;Analyse!$A$6,'Erreurs usagers'!A65+1,"")</f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Q66">
        <f t="shared" si="0"/>
        <v>0</v>
      </c>
    </row>
    <row r="67" spans="1:17" ht="15">
      <c r="A67" s="13">
        <f>IF(A66&lt;Analyse!$A$6,'Erreurs usagers'!A66+1,"")</f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Q67">
        <f t="shared" si="0"/>
        <v>0</v>
      </c>
    </row>
    <row r="68" spans="1:17" ht="15">
      <c r="A68" s="13">
        <f>IF(A67&lt;Analyse!$A$6,'Erreurs usagers'!A67+1,"")</f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Q68">
        <f t="shared" si="0"/>
        <v>0</v>
      </c>
    </row>
    <row r="69" spans="1:17" ht="15">
      <c r="A69" s="13">
        <f>IF(A68&lt;Analyse!$A$6,'Erreurs usagers'!A68+1,"")</f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Q69">
        <f aca="true" t="shared" si="1" ref="Q69:Q132">COUNTA(B69:O69)</f>
        <v>0</v>
      </c>
    </row>
    <row r="70" spans="1:17" ht="15">
      <c r="A70" s="13">
        <f>IF(A69&lt;Analyse!$A$6,'Erreurs usagers'!A69+1,"")</f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Q70">
        <f t="shared" si="1"/>
        <v>0</v>
      </c>
    </row>
    <row r="71" spans="1:17" ht="15">
      <c r="A71" s="13">
        <f>IF(A70&lt;Analyse!$A$6,'Erreurs usagers'!A70+1,"")</f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Q71">
        <f t="shared" si="1"/>
        <v>0</v>
      </c>
    </row>
    <row r="72" spans="1:17" ht="15">
      <c r="A72" s="13">
        <f>IF(A71&lt;Analyse!$A$6,'Erreurs usagers'!A71+1,"")</f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Q72">
        <f t="shared" si="1"/>
        <v>0</v>
      </c>
    </row>
    <row r="73" spans="1:17" ht="15">
      <c r="A73" s="13">
        <f>IF(A72&lt;Analyse!$A$6,'Erreurs usagers'!A72+1,"")</f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Q73">
        <f t="shared" si="1"/>
        <v>0</v>
      </c>
    </row>
    <row r="74" spans="1:17" ht="15">
      <c r="A74" s="13">
        <f>IF(A73&lt;Analyse!$A$6,'Erreurs usagers'!A73+1,"")</f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Q74">
        <f t="shared" si="1"/>
        <v>0</v>
      </c>
    </row>
    <row r="75" spans="1:17" ht="15">
      <c r="A75" s="13">
        <f>IF(A74&lt;Analyse!$A$6,'Erreurs usagers'!A74+1,"")</f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Q75">
        <f t="shared" si="1"/>
        <v>0</v>
      </c>
    </row>
    <row r="76" spans="1:17" ht="15">
      <c r="A76" s="13">
        <f>IF(A75&lt;Analyse!$A$6,'Erreurs usagers'!A75+1,"")</f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Q76">
        <f t="shared" si="1"/>
        <v>0</v>
      </c>
    </row>
    <row r="77" spans="1:17" ht="15">
      <c r="A77" s="13">
        <f>IF(A76&lt;Analyse!$A$6,'Erreurs usagers'!A76+1,"")</f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Q77">
        <f t="shared" si="1"/>
        <v>0</v>
      </c>
    </row>
    <row r="78" spans="1:17" ht="15">
      <c r="A78" s="13">
        <f>IF(A77&lt;Analyse!$A$6,'Erreurs usagers'!A77+1,"")</f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Q78">
        <f t="shared" si="1"/>
        <v>0</v>
      </c>
    </row>
    <row r="79" spans="1:17" ht="15">
      <c r="A79" s="13">
        <f>IF(A78&lt;Analyse!$A$6,'Erreurs usagers'!A78+1,"")</f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Q79">
        <f t="shared" si="1"/>
        <v>0</v>
      </c>
    </row>
    <row r="80" spans="1:17" ht="15">
      <c r="A80" s="13">
        <f>IF(A79&lt;Analyse!$A$6,'Erreurs usagers'!A79+1,"")</f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Q80">
        <f t="shared" si="1"/>
        <v>0</v>
      </c>
    </row>
    <row r="81" spans="1:17" ht="15">
      <c r="A81" s="13">
        <f>IF(A80&lt;Analyse!$A$6,'Erreurs usagers'!A80+1,"")</f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Q81">
        <f t="shared" si="1"/>
        <v>0</v>
      </c>
    </row>
    <row r="82" spans="1:17" ht="15">
      <c r="A82" s="13">
        <f>IF(A81&lt;Analyse!$A$6,'Erreurs usagers'!A81+1,"")</f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Q82">
        <f t="shared" si="1"/>
        <v>0</v>
      </c>
    </row>
    <row r="83" spans="1:17" ht="15">
      <c r="A83" s="13">
        <f>IF(A82&lt;Analyse!$A$6,'Erreurs usagers'!A82+1,"")</f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Q83">
        <f t="shared" si="1"/>
        <v>0</v>
      </c>
    </row>
    <row r="84" spans="1:17" ht="15">
      <c r="A84" s="13">
        <f>IF(A83&lt;Analyse!$A$6,'Erreurs usagers'!A83+1,"")</f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Q84">
        <f t="shared" si="1"/>
        <v>0</v>
      </c>
    </row>
    <row r="85" spans="1:17" ht="15">
      <c r="A85" s="13">
        <f>IF(A84&lt;Analyse!$A$6,'Erreurs usagers'!A84+1,"")</f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Q85">
        <f t="shared" si="1"/>
        <v>0</v>
      </c>
    </row>
    <row r="86" spans="1:17" ht="15">
      <c r="A86" s="13">
        <f>IF(A85&lt;Analyse!$A$6,'Erreurs usagers'!A85+1,"")</f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Q86">
        <f t="shared" si="1"/>
        <v>0</v>
      </c>
    </row>
    <row r="87" spans="1:17" ht="15">
      <c r="A87" s="13">
        <f>IF(A86&lt;Analyse!$A$6,'Erreurs usagers'!A86+1,"")</f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Q87">
        <f t="shared" si="1"/>
        <v>0</v>
      </c>
    </row>
    <row r="88" spans="1:17" ht="15">
      <c r="A88" s="13">
        <f>IF(A87&lt;Analyse!$A$6,'Erreurs usagers'!A87+1,"")</f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Q88">
        <f t="shared" si="1"/>
        <v>0</v>
      </c>
    </row>
    <row r="89" spans="1:17" ht="15">
      <c r="A89" s="13">
        <f>IF(A88&lt;Analyse!$A$6,'Erreurs usagers'!A88+1,"")</f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Q89">
        <f t="shared" si="1"/>
        <v>0</v>
      </c>
    </row>
    <row r="90" spans="1:17" ht="15">
      <c r="A90" s="13">
        <f>IF(A89&lt;Analyse!$A$6,'Erreurs usagers'!A89+1,"")</f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Q90">
        <f t="shared" si="1"/>
        <v>0</v>
      </c>
    </row>
    <row r="91" spans="1:17" ht="15">
      <c r="A91" s="13">
        <f>IF(A90&lt;Analyse!$A$6,'Erreurs usagers'!A90+1,"")</f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Q91">
        <f t="shared" si="1"/>
        <v>0</v>
      </c>
    </row>
    <row r="92" spans="1:17" ht="15">
      <c r="A92" s="13">
        <f>IF(A91&lt;Analyse!$A$6,'Erreurs usagers'!A91+1,"")</f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Q92">
        <f t="shared" si="1"/>
        <v>0</v>
      </c>
    </row>
    <row r="93" spans="1:17" ht="15">
      <c r="A93" s="13">
        <f>IF(A92&lt;Analyse!$A$6,'Erreurs usagers'!A92+1,"")</f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Q93">
        <f t="shared" si="1"/>
        <v>0</v>
      </c>
    </row>
    <row r="94" spans="1:17" ht="15">
      <c r="A94" s="13">
        <f>IF(A93&lt;Analyse!$A$6,'Erreurs usagers'!A93+1,"")</f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Q94">
        <f t="shared" si="1"/>
        <v>0</v>
      </c>
    </row>
    <row r="95" spans="1:17" ht="15">
      <c r="A95" s="13">
        <f>IF(A94&lt;Analyse!$A$6,'Erreurs usagers'!A94+1,"")</f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Q95">
        <f t="shared" si="1"/>
        <v>0</v>
      </c>
    </row>
    <row r="96" spans="1:17" ht="15">
      <c r="A96" s="13">
        <f>IF(A95&lt;Analyse!$A$6,'Erreurs usagers'!A95+1,"")</f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Q96">
        <f t="shared" si="1"/>
        <v>0</v>
      </c>
    </row>
    <row r="97" spans="1:17" ht="15">
      <c r="A97" s="13">
        <f>IF(A96&lt;Analyse!$A$6,'Erreurs usagers'!A96+1,"")</f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Q97">
        <f t="shared" si="1"/>
        <v>0</v>
      </c>
    </row>
    <row r="98" spans="1:17" ht="15">
      <c r="A98" s="13">
        <f>IF(A97&lt;Analyse!$A$6,'Erreurs usagers'!A97+1,"")</f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Q98">
        <f t="shared" si="1"/>
        <v>0</v>
      </c>
    </row>
    <row r="99" spans="1:17" ht="15">
      <c r="A99" s="13">
        <f>IF(A98&lt;Analyse!$A$6,'Erreurs usagers'!A98+1,"")</f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Q99">
        <f t="shared" si="1"/>
        <v>0</v>
      </c>
    </row>
    <row r="100" spans="1:17" ht="15">
      <c r="A100" s="13">
        <f>IF(A99&lt;Analyse!$A$6,'Erreurs usagers'!A99+1,"")</f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Q100">
        <f t="shared" si="1"/>
        <v>0</v>
      </c>
    </row>
    <row r="101" spans="1:17" ht="15">
      <c r="A101" s="13">
        <f>IF(A100&lt;Analyse!$A$6,'Erreurs usagers'!A100+1,"")</f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Q101">
        <f t="shared" si="1"/>
        <v>0</v>
      </c>
    </row>
    <row r="102" spans="1:17" ht="15">
      <c r="A102" s="13">
        <f>IF(A101&lt;Analyse!$A$6,'Erreurs usagers'!A101+1,"")</f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Q102">
        <f t="shared" si="1"/>
        <v>0</v>
      </c>
    </row>
    <row r="103" spans="1:17" ht="15">
      <c r="A103" s="13">
        <f>IF(A102&lt;Analyse!$A$6,'Erreurs usagers'!A102+1,"")</f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Q103">
        <f t="shared" si="1"/>
        <v>0</v>
      </c>
    </row>
    <row r="104" spans="1:17" ht="15">
      <c r="A104" s="13">
        <f>IF(A103&lt;Analyse!$A$6,'Erreurs usagers'!A103+1,"")</f>
      </c>
      <c r="Q104">
        <f t="shared" si="1"/>
        <v>0</v>
      </c>
    </row>
    <row r="105" spans="1:17" ht="15">
      <c r="A105" s="13">
        <f>IF(A104&lt;Analyse!$A$6,'Erreurs usagers'!A104+1,"")</f>
      </c>
      <c r="Q105">
        <f t="shared" si="1"/>
        <v>0</v>
      </c>
    </row>
    <row r="106" spans="1:17" ht="15">
      <c r="A106" s="13">
        <f>IF(A105&lt;Analyse!$A$6,'Erreurs usagers'!A105+1,"")</f>
      </c>
      <c r="Q106">
        <f t="shared" si="1"/>
        <v>0</v>
      </c>
    </row>
    <row r="107" spans="1:17" ht="15">
      <c r="A107" s="13">
        <f>IF(A106&lt;Analyse!$A$6,'Erreurs usagers'!A106+1,"")</f>
      </c>
      <c r="Q107">
        <f t="shared" si="1"/>
        <v>0</v>
      </c>
    </row>
    <row r="108" spans="1:17" ht="15">
      <c r="A108" s="13">
        <f>IF(A107&lt;Analyse!$A$6,'Erreurs usagers'!A107+1,"")</f>
      </c>
      <c r="Q108">
        <f t="shared" si="1"/>
        <v>0</v>
      </c>
    </row>
    <row r="109" spans="1:17" ht="15">
      <c r="A109" s="13">
        <f>IF(A108&lt;Analyse!$A$6,'Erreurs usagers'!A108+1,"")</f>
      </c>
      <c r="Q109">
        <f t="shared" si="1"/>
        <v>0</v>
      </c>
    </row>
    <row r="110" spans="1:17" ht="15">
      <c r="A110" s="13">
        <f>IF(A109&lt;Analyse!$A$6,'Erreurs usagers'!A109+1,"")</f>
      </c>
      <c r="Q110">
        <f t="shared" si="1"/>
        <v>0</v>
      </c>
    </row>
    <row r="111" spans="1:17" ht="15">
      <c r="A111" s="13">
        <f>IF(A110&lt;Analyse!$A$6,'Erreurs usagers'!A110+1,"")</f>
      </c>
      <c r="Q111">
        <f t="shared" si="1"/>
        <v>0</v>
      </c>
    </row>
    <row r="112" spans="1:17" ht="15">
      <c r="A112" s="13">
        <f>IF(A111&lt;Analyse!$A$6,'Erreurs usagers'!A111+1,"")</f>
      </c>
      <c r="Q112">
        <f t="shared" si="1"/>
        <v>0</v>
      </c>
    </row>
    <row r="113" spans="1:17" ht="15">
      <c r="A113" s="13">
        <f>IF(A112&lt;Analyse!$A$6,'Erreurs usagers'!A112+1,"")</f>
      </c>
      <c r="Q113">
        <f t="shared" si="1"/>
        <v>0</v>
      </c>
    </row>
    <row r="114" spans="1:17" ht="15">
      <c r="A114" s="13">
        <f>IF(A113&lt;Analyse!$A$6,'Erreurs usagers'!A113+1,"")</f>
      </c>
      <c r="Q114">
        <f t="shared" si="1"/>
        <v>0</v>
      </c>
    </row>
    <row r="115" spans="1:17" ht="15">
      <c r="A115" s="13">
        <f>IF(A114&lt;Analyse!$A$6,'Erreurs usagers'!A114+1,"")</f>
      </c>
      <c r="Q115">
        <f t="shared" si="1"/>
        <v>0</v>
      </c>
    </row>
    <row r="116" spans="1:17" ht="15">
      <c r="A116" s="13">
        <f>IF(A115&lt;Analyse!$A$6,'Erreurs usagers'!A115+1,"")</f>
      </c>
      <c r="Q116">
        <f t="shared" si="1"/>
        <v>0</v>
      </c>
    </row>
    <row r="117" spans="1:17" ht="15">
      <c r="A117" s="13">
        <f>IF(A116&lt;Analyse!$A$6,'Erreurs usagers'!A116+1,"")</f>
      </c>
      <c r="Q117">
        <f t="shared" si="1"/>
        <v>0</v>
      </c>
    </row>
    <row r="118" spans="1:17" ht="15">
      <c r="A118" s="13">
        <f>IF(A117&lt;Analyse!$A$6,'Erreurs usagers'!A117+1,"")</f>
      </c>
      <c r="Q118">
        <f t="shared" si="1"/>
        <v>0</v>
      </c>
    </row>
    <row r="119" spans="1:17" ht="15">
      <c r="A119" s="13">
        <f>IF(A118&lt;Analyse!$A$6,'Erreurs usagers'!A118+1,"")</f>
      </c>
      <c r="Q119">
        <f t="shared" si="1"/>
        <v>0</v>
      </c>
    </row>
    <row r="120" spans="1:17" ht="15">
      <c r="A120" s="13">
        <f>IF(A119&lt;Analyse!$A$6,'Erreurs usagers'!A119+1,"")</f>
      </c>
      <c r="Q120">
        <f t="shared" si="1"/>
        <v>0</v>
      </c>
    </row>
    <row r="121" spans="1:17" ht="15">
      <c r="A121" s="13">
        <f>IF(A120&lt;Analyse!$A$6,'Erreurs usagers'!A120+1,"")</f>
      </c>
      <c r="Q121">
        <f t="shared" si="1"/>
        <v>0</v>
      </c>
    </row>
    <row r="122" spans="1:17" ht="15">
      <c r="A122" s="13">
        <f>IF(A121&lt;Analyse!$A$6,'Erreurs usagers'!A121+1,"")</f>
      </c>
      <c r="Q122">
        <f t="shared" si="1"/>
        <v>0</v>
      </c>
    </row>
    <row r="123" spans="1:17" ht="15">
      <c r="A123" s="13">
        <f>IF(A122&lt;Analyse!$A$6,'Erreurs usagers'!A122+1,"")</f>
      </c>
      <c r="Q123">
        <f t="shared" si="1"/>
        <v>0</v>
      </c>
    </row>
    <row r="124" spans="1:17" ht="15">
      <c r="A124" s="13">
        <f>IF(A123&lt;Analyse!$A$6,'Erreurs usagers'!A123+1,"")</f>
      </c>
      <c r="Q124">
        <f t="shared" si="1"/>
        <v>0</v>
      </c>
    </row>
    <row r="125" spans="1:17" ht="15">
      <c r="A125" s="13">
        <f>IF(A124&lt;Analyse!$A$6,'Erreurs usagers'!A124+1,"")</f>
      </c>
      <c r="Q125">
        <f t="shared" si="1"/>
        <v>0</v>
      </c>
    </row>
    <row r="126" spans="1:17" ht="15">
      <c r="A126" s="13">
        <f>IF(A125&lt;Analyse!$A$6,'Erreurs usagers'!A125+1,"")</f>
      </c>
      <c r="Q126">
        <f t="shared" si="1"/>
        <v>0</v>
      </c>
    </row>
    <row r="127" spans="1:17" ht="15">
      <c r="A127" s="13">
        <f>IF(A126&lt;Analyse!$A$6,'Erreurs usagers'!A126+1,"")</f>
      </c>
      <c r="Q127">
        <f t="shared" si="1"/>
        <v>0</v>
      </c>
    </row>
    <row r="128" spans="1:17" ht="15">
      <c r="A128" s="13">
        <f>IF(A127&lt;Analyse!$A$6,'Erreurs usagers'!A127+1,"")</f>
      </c>
      <c r="Q128">
        <f t="shared" si="1"/>
        <v>0</v>
      </c>
    </row>
    <row r="129" spans="1:17" ht="15">
      <c r="A129" s="13">
        <f>IF(A128&lt;Analyse!$A$6,'Erreurs usagers'!A128+1,"")</f>
      </c>
      <c r="Q129">
        <f t="shared" si="1"/>
        <v>0</v>
      </c>
    </row>
    <row r="130" spans="1:17" ht="15">
      <c r="A130" s="13">
        <f>IF(A129&lt;Analyse!$A$6,'Erreurs usagers'!A129+1,"")</f>
      </c>
      <c r="Q130">
        <f t="shared" si="1"/>
        <v>0</v>
      </c>
    </row>
    <row r="131" spans="1:17" ht="15">
      <c r="A131" s="13">
        <f>IF(A130&lt;Analyse!$A$6,'Erreurs usagers'!A130+1,"")</f>
      </c>
      <c r="Q131">
        <f t="shared" si="1"/>
        <v>0</v>
      </c>
    </row>
    <row r="132" spans="1:17" ht="15">
      <c r="A132" s="13">
        <f>IF(A131&lt;Analyse!$A$6,'Erreurs usagers'!A131+1,"")</f>
      </c>
      <c r="Q132">
        <f t="shared" si="1"/>
        <v>0</v>
      </c>
    </row>
    <row r="133" spans="1:17" ht="15">
      <c r="A133" s="13">
        <f>IF(A132&lt;Analyse!$A$6,'Erreurs usagers'!A132+1,"")</f>
      </c>
      <c r="Q133">
        <f aca="true" t="shared" si="2" ref="Q133:Q196">COUNTA(B133:O133)</f>
        <v>0</v>
      </c>
    </row>
    <row r="134" spans="1:17" ht="15">
      <c r="A134" s="13">
        <f>IF(A133&lt;Analyse!$A$6,'Erreurs usagers'!A133+1,"")</f>
      </c>
      <c r="Q134">
        <f t="shared" si="2"/>
        <v>0</v>
      </c>
    </row>
    <row r="135" spans="1:17" ht="15">
      <c r="A135" s="13">
        <f>IF(A134&lt;Analyse!$A$6,'Erreurs usagers'!A134+1,"")</f>
      </c>
      <c r="Q135">
        <f t="shared" si="2"/>
        <v>0</v>
      </c>
    </row>
    <row r="136" spans="1:17" ht="15">
      <c r="A136" s="13">
        <f>IF(A135&lt;Analyse!$A$6,'Erreurs usagers'!A135+1,"")</f>
      </c>
      <c r="Q136">
        <f t="shared" si="2"/>
        <v>0</v>
      </c>
    </row>
    <row r="137" spans="1:17" ht="15">
      <c r="A137" s="13">
        <f>IF(A136&lt;Analyse!$A$6,'Erreurs usagers'!A136+1,"")</f>
      </c>
      <c r="Q137">
        <f t="shared" si="2"/>
        <v>0</v>
      </c>
    </row>
    <row r="138" spans="1:17" ht="15">
      <c r="A138" s="13">
        <f>IF(A137&lt;Analyse!$A$6,'Erreurs usagers'!A137+1,"")</f>
      </c>
      <c r="Q138">
        <f t="shared" si="2"/>
        <v>0</v>
      </c>
    </row>
    <row r="139" spans="1:17" ht="15">
      <c r="A139" s="13">
        <f>IF(A138&lt;Analyse!$A$6,'Erreurs usagers'!A138+1,"")</f>
      </c>
      <c r="Q139">
        <f t="shared" si="2"/>
        <v>0</v>
      </c>
    </row>
    <row r="140" spans="1:17" ht="15">
      <c r="A140" s="13">
        <f>IF(A139&lt;Analyse!$A$6,'Erreurs usagers'!A139+1,"")</f>
      </c>
      <c r="Q140">
        <f t="shared" si="2"/>
        <v>0</v>
      </c>
    </row>
    <row r="141" spans="1:17" ht="15">
      <c r="A141" s="13">
        <f>IF(A140&lt;Analyse!$A$6,'Erreurs usagers'!A140+1,"")</f>
      </c>
      <c r="Q141">
        <f t="shared" si="2"/>
        <v>0</v>
      </c>
    </row>
    <row r="142" spans="1:17" ht="15">
      <c r="A142" s="13">
        <f>IF(A141&lt;Analyse!$A$6,'Erreurs usagers'!A141+1,"")</f>
      </c>
      <c r="Q142">
        <f t="shared" si="2"/>
        <v>0</v>
      </c>
    </row>
    <row r="143" spans="1:17" ht="15">
      <c r="A143" s="13">
        <f>IF(A142&lt;Analyse!$A$6,'Erreurs usagers'!A142+1,"")</f>
      </c>
      <c r="Q143">
        <f t="shared" si="2"/>
        <v>0</v>
      </c>
    </row>
    <row r="144" spans="1:17" ht="15">
      <c r="A144" s="13">
        <f>IF(A143&lt;Analyse!$A$6,'Erreurs usagers'!A143+1,"")</f>
      </c>
      <c r="Q144">
        <f t="shared" si="2"/>
        <v>0</v>
      </c>
    </row>
    <row r="145" spans="1:17" ht="15">
      <c r="A145" s="13">
        <f>IF(A144&lt;Analyse!$A$6,'Erreurs usagers'!A144+1,"")</f>
      </c>
      <c r="Q145">
        <f t="shared" si="2"/>
        <v>0</v>
      </c>
    </row>
    <row r="146" spans="1:17" ht="15">
      <c r="A146" s="13">
        <f>IF(A145&lt;Analyse!$A$6,'Erreurs usagers'!A145+1,"")</f>
      </c>
      <c r="Q146">
        <f t="shared" si="2"/>
        <v>0</v>
      </c>
    </row>
    <row r="147" spans="1:17" ht="15">
      <c r="A147" s="13">
        <f>IF(A146&lt;Analyse!$A$6,'Erreurs usagers'!A146+1,"")</f>
      </c>
      <c r="Q147">
        <f t="shared" si="2"/>
        <v>0</v>
      </c>
    </row>
    <row r="148" spans="1:17" ht="15">
      <c r="A148" s="13">
        <f>IF(A147&lt;Analyse!$A$6,'Erreurs usagers'!A147+1,"")</f>
      </c>
      <c r="Q148">
        <f t="shared" si="2"/>
        <v>0</v>
      </c>
    </row>
    <row r="149" spans="1:17" ht="15">
      <c r="A149" s="13">
        <f>IF(A148&lt;Analyse!$A$6,'Erreurs usagers'!A148+1,"")</f>
      </c>
      <c r="Q149">
        <f t="shared" si="2"/>
        <v>0</v>
      </c>
    </row>
    <row r="150" spans="1:17" ht="15">
      <c r="A150" s="13">
        <f>IF(A149&lt;Analyse!$A$6,'Erreurs usagers'!A149+1,"")</f>
      </c>
      <c r="Q150">
        <f t="shared" si="2"/>
        <v>0</v>
      </c>
    </row>
    <row r="151" spans="1:17" ht="15">
      <c r="A151" s="13">
        <f>IF(A150&lt;Analyse!$A$6,'Erreurs usagers'!A150+1,"")</f>
      </c>
      <c r="Q151">
        <f t="shared" si="2"/>
        <v>0</v>
      </c>
    </row>
    <row r="152" spans="1:17" ht="15">
      <c r="A152" s="13">
        <f>IF(A151&lt;Analyse!$A$6,'Erreurs usagers'!A151+1,"")</f>
      </c>
      <c r="Q152">
        <f t="shared" si="2"/>
        <v>0</v>
      </c>
    </row>
    <row r="153" spans="1:17" ht="15">
      <c r="A153" s="13">
        <f>IF(A152&lt;Analyse!$A$6,'Erreurs usagers'!A152+1,"")</f>
      </c>
      <c r="Q153">
        <f t="shared" si="2"/>
        <v>0</v>
      </c>
    </row>
    <row r="154" spans="1:17" ht="15">
      <c r="A154" s="13">
        <f>IF(A153&lt;Analyse!$A$6,'Erreurs usagers'!A153+1,"")</f>
      </c>
      <c r="Q154">
        <f t="shared" si="2"/>
        <v>0</v>
      </c>
    </row>
    <row r="155" spans="1:17" ht="15">
      <c r="A155" s="13">
        <f>IF(A154&lt;Analyse!$A$6,'Erreurs usagers'!A154+1,"")</f>
      </c>
      <c r="Q155">
        <f t="shared" si="2"/>
        <v>0</v>
      </c>
    </row>
    <row r="156" spans="1:17" ht="15">
      <c r="A156" s="13">
        <f>IF(A155&lt;Analyse!$A$6,'Erreurs usagers'!A155+1,"")</f>
      </c>
      <c r="Q156">
        <f t="shared" si="2"/>
        <v>0</v>
      </c>
    </row>
    <row r="157" spans="1:17" ht="15">
      <c r="A157" s="13">
        <f>IF(A156&lt;Analyse!$A$6,'Erreurs usagers'!A156+1,"")</f>
      </c>
      <c r="Q157">
        <f t="shared" si="2"/>
        <v>0</v>
      </c>
    </row>
    <row r="158" spans="1:17" ht="15">
      <c r="A158" s="13">
        <f>IF(A157&lt;Analyse!$A$6,'Erreurs usagers'!A157+1,"")</f>
      </c>
      <c r="Q158">
        <f t="shared" si="2"/>
        <v>0</v>
      </c>
    </row>
    <row r="159" spans="1:17" ht="15">
      <c r="A159" s="13">
        <f>IF(A158&lt;Analyse!$A$6,'Erreurs usagers'!A158+1,"")</f>
      </c>
      <c r="Q159">
        <f t="shared" si="2"/>
        <v>0</v>
      </c>
    </row>
    <row r="160" spans="1:17" ht="15">
      <c r="A160" s="13">
        <f>IF(A159&lt;Analyse!$A$6,'Erreurs usagers'!A159+1,"")</f>
      </c>
      <c r="Q160">
        <f t="shared" si="2"/>
        <v>0</v>
      </c>
    </row>
    <row r="161" spans="1:17" ht="15">
      <c r="A161" s="13">
        <f>IF(A160&lt;Analyse!$A$6,'Erreurs usagers'!A160+1,"")</f>
      </c>
      <c r="Q161">
        <f t="shared" si="2"/>
        <v>0</v>
      </c>
    </row>
    <row r="162" spans="1:17" ht="15">
      <c r="A162" s="13">
        <f>IF(A161&lt;Analyse!$A$6,'Erreurs usagers'!A161+1,"")</f>
      </c>
      <c r="Q162">
        <f t="shared" si="2"/>
        <v>0</v>
      </c>
    </row>
    <row r="163" spans="1:17" ht="15">
      <c r="A163" s="13">
        <f>IF(A162&lt;Analyse!$A$6,'Erreurs usagers'!A162+1,"")</f>
      </c>
      <c r="Q163">
        <f t="shared" si="2"/>
        <v>0</v>
      </c>
    </row>
    <row r="164" spans="1:17" ht="15">
      <c r="A164" s="13">
        <f>IF(A163&lt;Analyse!$A$6,'Erreurs usagers'!A163+1,"")</f>
      </c>
      <c r="Q164">
        <f t="shared" si="2"/>
        <v>0</v>
      </c>
    </row>
    <row r="165" spans="1:17" ht="15">
      <c r="A165" s="13">
        <f>IF(A164&lt;Analyse!$A$6,'Erreurs usagers'!A164+1,"")</f>
      </c>
      <c r="Q165">
        <f t="shared" si="2"/>
        <v>0</v>
      </c>
    </row>
    <row r="166" spans="1:17" ht="15">
      <c r="A166" s="13">
        <f>IF(A165&lt;Analyse!$A$6,'Erreurs usagers'!A165+1,"")</f>
      </c>
      <c r="Q166">
        <f t="shared" si="2"/>
        <v>0</v>
      </c>
    </row>
    <row r="167" spans="1:17" ht="15">
      <c r="A167" s="13">
        <f>IF(A166&lt;Analyse!$A$6,'Erreurs usagers'!A166+1,"")</f>
      </c>
      <c r="Q167">
        <f t="shared" si="2"/>
        <v>0</v>
      </c>
    </row>
    <row r="168" spans="1:17" ht="15">
      <c r="A168" s="13">
        <f>IF(A167&lt;Analyse!$A$6,'Erreurs usagers'!A167+1,"")</f>
      </c>
      <c r="Q168">
        <f t="shared" si="2"/>
        <v>0</v>
      </c>
    </row>
    <row r="169" spans="1:17" ht="15">
      <c r="A169" s="13">
        <f>IF(A168&lt;Analyse!$A$6,'Erreurs usagers'!A168+1,"")</f>
      </c>
      <c r="Q169">
        <f t="shared" si="2"/>
        <v>0</v>
      </c>
    </row>
    <row r="170" spans="1:17" ht="15">
      <c r="A170" s="13">
        <f>IF(A169&lt;Analyse!$A$6,'Erreurs usagers'!A169+1,"")</f>
      </c>
      <c r="Q170">
        <f t="shared" si="2"/>
        <v>0</v>
      </c>
    </row>
    <row r="171" spans="1:17" ht="15">
      <c r="A171" s="13">
        <f>IF(A170&lt;Analyse!$A$6,'Erreurs usagers'!A170+1,"")</f>
      </c>
      <c r="Q171">
        <f t="shared" si="2"/>
        <v>0</v>
      </c>
    </row>
    <row r="172" spans="1:17" ht="15">
      <c r="A172" s="13">
        <f>IF(A171&lt;Analyse!$A$6,'Erreurs usagers'!A171+1,"")</f>
      </c>
      <c r="Q172">
        <f t="shared" si="2"/>
        <v>0</v>
      </c>
    </row>
    <row r="173" spans="1:17" ht="15">
      <c r="A173" s="13">
        <f>IF(A172&lt;Analyse!$A$6,'Erreurs usagers'!A172+1,"")</f>
      </c>
      <c r="Q173">
        <f t="shared" si="2"/>
        <v>0</v>
      </c>
    </row>
    <row r="174" spans="1:17" ht="15">
      <c r="A174" s="13">
        <f>IF(A173&lt;Analyse!$A$6,'Erreurs usagers'!A173+1,"")</f>
      </c>
      <c r="Q174">
        <f t="shared" si="2"/>
        <v>0</v>
      </c>
    </row>
    <row r="175" spans="1:17" ht="15">
      <c r="A175" s="13">
        <f>IF(A174&lt;Analyse!$A$6,'Erreurs usagers'!A174+1,"")</f>
      </c>
      <c r="Q175">
        <f t="shared" si="2"/>
        <v>0</v>
      </c>
    </row>
    <row r="176" spans="1:17" ht="15">
      <c r="A176" s="13">
        <f>IF(A175&lt;Analyse!$A$6,'Erreurs usagers'!A175+1,"")</f>
      </c>
      <c r="Q176">
        <f t="shared" si="2"/>
        <v>0</v>
      </c>
    </row>
    <row r="177" spans="1:17" ht="15">
      <c r="A177" s="13">
        <f>IF(A176&lt;Analyse!$A$6,'Erreurs usagers'!A176+1,"")</f>
      </c>
      <c r="Q177">
        <f t="shared" si="2"/>
        <v>0</v>
      </c>
    </row>
    <row r="178" spans="1:17" ht="15">
      <c r="A178" s="13">
        <f>IF(A177&lt;Analyse!$A$6,'Erreurs usagers'!A177+1,"")</f>
      </c>
      <c r="Q178">
        <f t="shared" si="2"/>
        <v>0</v>
      </c>
    </row>
    <row r="179" spans="1:17" ht="15">
      <c r="A179" s="13">
        <f>IF(A178&lt;Analyse!$A$6,'Erreurs usagers'!A178+1,"")</f>
      </c>
      <c r="Q179">
        <f t="shared" si="2"/>
        <v>0</v>
      </c>
    </row>
    <row r="180" spans="1:17" ht="15">
      <c r="A180" s="13">
        <f>IF(A179&lt;Analyse!$A$6,'Erreurs usagers'!A179+1,"")</f>
      </c>
      <c r="Q180">
        <f t="shared" si="2"/>
        <v>0</v>
      </c>
    </row>
    <row r="181" spans="1:17" ht="15">
      <c r="A181" s="13">
        <f>IF(A180&lt;Analyse!$A$6,'Erreurs usagers'!A180+1,"")</f>
      </c>
      <c r="Q181">
        <f t="shared" si="2"/>
        <v>0</v>
      </c>
    </row>
    <row r="182" spans="1:17" ht="15">
      <c r="A182" s="13">
        <f>IF(A181&lt;Analyse!$A$6,'Erreurs usagers'!A181+1,"")</f>
      </c>
      <c r="Q182">
        <f t="shared" si="2"/>
        <v>0</v>
      </c>
    </row>
    <row r="183" spans="1:17" ht="15">
      <c r="A183" s="13">
        <f>IF(A182&lt;Analyse!$A$6,'Erreurs usagers'!A182+1,"")</f>
      </c>
      <c r="Q183">
        <f t="shared" si="2"/>
        <v>0</v>
      </c>
    </row>
    <row r="184" spans="1:17" ht="15">
      <c r="A184" s="13">
        <f>IF(A183&lt;Analyse!$A$6,'Erreurs usagers'!A183+1,"")</f>
      </c>
      <c r="Q184">
        <f t="shared" si="2"/>
        <v>0</v>
      </c>
    </row>
    <row r="185" spans="1:17" ht="15">
      <c r="A185" s="13">
        <f>IF(A184&lt;Analyse!$A$6,'Erreurs usagers'!A184+1,"")</f>
      </c>
      <c r="Q185">
        <f t="shared" si="2"/>
        <v>0</v>
      </c>
    </row>
    <row r="186" spans="1:17" ht="15">
      <c r="A186" s="13">
        <f>IF(A185&lt;Analyse!$A$6,'Erreurs usagers'!A185+1,"")</f>
      </c>
      <c r="Q186">
        <f t="shared" si="2"/>
        <v>0</v>
      </c>
    </row>
    <row r="187" spans="1:17" ht="15">
      <c r="A187" s="13">
        <f>IF(A186&lt;Analyse!$A$6,'Erreurs usagers'!A186+1,"")</f>
      </c>
      <c r="Q187">
        <f t="shared" si="2"/>
        <v>0</v>
      </c>
    </row>
    <row r="188" spans="1:17" ht="15">
      <c r="A188" s="13">
        <f>IF(A187&lt;Analyse!$A$6,'Erreurs usagers'!A187+1,"")</f>
      </c>
      <c r="Q188">
        <f t="shared" si="2"/>
        <v>0</v>
      </c>
    </row>
    <row r="189" spans="1:17" ht="15">
      <c r="A189" s="13">
        <f>IF(A188&lt;Analyse!$A$6,'Erreurs usagers'!A188+1,"")</f>
      </c>
      <c r="Q189">
        <f t="shared" si="2"/>
        <v>0</v>
      </c>
    </row>
    <row r="190" spans="1:17" ht="15">
      <c r="A190" s="13">
        <f>IF(A189&lt;Analyse!$A$6,'Erreurs usagers'!A189+1,"")</f>
      </c>
      <c r="Q190">
        <f t="shared" si="2"/>
        <v>0</v>
      </c>
    </row>
    <row r="191" spans="1:17" ht="15">
      <c r="A191" s="13">
        <f>IF(A190&lt;Analyse!$A$6,'Erreurs usagers'!A190+1,"")</f>
      </c>
      <c r="Q191">
        <f t="shared" si="2"/>
        <v>0</v>
      </c>
    </row>
    <row r="192" spans="1:17" ht="15">
      <c r="A192" s="13">
        <f>IF(A191&lt;Analyse!$A$6,'Erreurs usagers'!A191+1,"")</f>
      </c>
      <c r="Q192">
        <f t="shared" si="2"/>
        <v>0</v>
      </c>
    </row>
    <row r="193" spans="1:17" ht="15">
      <c r="A193" s="13">
        <f>IF(A192&lt;Analyse!$A$6,'Erreurs usagers'!A192+1,"")</f>
      </c>
      <c r="Q193">
        <f t="shared" si="2"/>
        <v>0</v>
      </c>
    </row>
    <row r="194" spans="1:17" ht="15">
      <c r="A194" s="13">
        <f>IF(A193&lt;Analyse!$A$6,'Erreurs usagers'!A193+1,"")</f>
      </c>
      <c r="Q194">
        <f t="shared" si="2"/>
        <v>0</v>
      </c>
    </row>
    <row r="195" spans="1:17" ht="15">
      <c r="A195" s="13">
        <f>IF(A194&lt;Analyse!$A$6,'Erreurs usagers'!A194+1,"")</f>
      </c>
      <c r="Q195">
        <f t="shared" si="2"/>
        <v>0</v>
      </c>
    </row>
    <row r="196" spans="1:17" ht="15">
      <c r="A196" s="13">
        <f>IF(A195&lt;Analyse!$A$6,'Erreurs usagers'!A195+1,"")</f>
      </c>
      <c r="Q196">
        <f t="shared" si="2"/>
        <v>0</v>
      </c>
    </row>
    <row r="197" spans="1:17" ht="15">
      <c r="A197" s="13">
        <f>IF(A196&lt;Analyse!$A$6,'Erreurs usagers'!A196+1,"")</f>
      </c>
      <c r="Q197">
        <f aca="true" t="shared" si="3" ref="Q197:Q260">COUNTA(B197:O197)</f>
        <v>0</v>
      </c>
    </row>
    <row r="198" spans="1:17" ht="15">
      <c r="A198" s="13">
        <f>IF(A197&lt;Analyse!$A$6,'Erreurs usagers'!A197+1,"")</f>
      </c>
      <c r="Q198">
        <f t="shared" si="3"/>
        <v>0</v>
      </c>
    </row>
    <row r="199" spans="1:17" ht="15">
      <c r="A199" s="13">
        <f>IF(A198&lt;Analyse!$A$6,'Erreurs usagers'!A198+1,"")</f>
      </c>
      <c r="Q199">
        <f t="shared" si="3"/>
        <v>0</v>
      </c>
    </row>
    <row r="200" spans="1:17" ht="15">
      <c r="A200" s="13">
        <f>IF(A199&lt;Analyse!$A$6,'Erreurs usagers'!A199+1,"")</f>
      </c>
      <c r="Q200">
        <f t="shared" si="3"/>
        <v>0</v>
      </c>
    </row>
    <row r="201" spans="1:17" ht="15">
      <c r="A201" s="13">
        <f>IF(A200&lt;Analyse!$A$6,'Erreurs usagers'!A200+1,"")</f>
      </c>
      <c r="Q201">
        <f t="shared" si="3"/>
        <v>0</v>
      </c>
    </row>
    <row r="202" spans="1:17" ht="15">
      <c r="A202" s="13">
        <f>IF(A201&lt;Analyse!$A$6,'Erreurs usagers'!A201+1,"")</f>
      </c>
      <c r="Q202">
        <f t="shared" si="3"/>
        <v>0</v>
      </c>
    </row>
    <row r="203" spans="1:17" ht="15">
      <c r="A203" s="13">
        <f>IF(A202&lt;Analyse!$A$6,'Erreurs usagers'!A202+1,"")</f>
      </c>
      <c r="Q203">
        <f t="shared" si="3"/>
        <v>0</v>
      </c>
    </row>
    <row r="204" spans="1:17" ht="15">
      <c r="A204" s="13">
        <f>IF(A203&lt;Analyse!$A$6,'Erreurs usagers'!A203+1,"")</f>
      </c>
      <c r="Q204">
        <f t="shared" si="3"/>
        <v>0</v>
      </c>
    </row>
    <row r="205" spans="1:17" ht="15">
      <c r="A205" s="13">
        <f>IF(A204&lt;Analyse!$A$6,'Erreurs usagers'!A204+1,"")</f>
      </c>
      <c r="Q205">
        <f t="shared" si="3"/>
        <v>0</v>
      </c>
    </row>
    <row r="206" spans="1:17" ht="15">
      <c r="A206" s="13">
        <f>IF(A205&lt;Analyse!$A$6,'Erreurs usagers'!A205+1,"")</f>
      </c>
      <c r="Q206">
        <f t="shared" si="3"/>
        <v>0</v>
      </c>
    </row>
    <row r="207" spans="1:17" ht="15">
      <c r="A207" s="13">
        <f>IF(A206&lt;Analyse!$A$6,'Erreurs usagers'!A206+1,"")</f>
      </c>
      <c r="Q207">
        <f t="shared" si="3"/>
        <v>0</v>
      </c>
    </row>
    <row r="208" spans="1:17" ht="15">
      <c r="A208" s="13">
        <f>IF(A207&lt;Analyse!$A$6,'Erreurs usagers'!A207+1,"")</f>
      </c>
      <c r="Q208">
        <f t="shared" si="3"/>
        <v>0</v>
      </c>
    </row>
    <row r="209" spans="1:17" ht="15">
      <c r="A209" s="13">
        <f>IF(A208&lt;Analyse!$A$6,'Erreurs usagers'!A208+1,"")</f>
      </c>
      <c r="Q209">
        <f t="shared" si="3"/>
        <v>0</v>
      </c>
    </row>
    <row r="210" spans="1:17" ht="15">
      <c r="A210" s="13">
        <f>IF(A209&lt;Analyse!$A$6,'Erreurs usagers'!A209+1,"")</f>
      </c>
      <c r="Q210">
        <f t="shared" si="3"/>
        <v>0</v>
      </c>
    </row>
    <row r="211" spans="1:17" ht="15">
      <c r="A211" s="13">
        <f>IF(A210&lt;Analyse!$A$6,'Erreurs usagers'!A210+1,"")</f>
      </c>
      <c r="Q211">
        <f t="shared" si="3"/>
        <v>0</v>
      </c>
    </row>
    <row r="212" spans="1:17" ht="15">
      <c r="A212" s="13">
        <f>IF(A211&lt;Analyse!$A$6,'Erreurs usagers'!A211+1,"")</f>
      </c>
      <c r="Q212">
        <f t="shared" si="3"/>
        <v>0</v>
      </c>
    </row>
    <row r="213" spans="1:17" ht="15">
      <c r="A213" s="13">
        <f>IF(A212&lt;Analyse!$A$6,'Erreurs usagers'!A212+1,"")</f>
      </c>
      <c r="Q213">
        <f t="shared" si="3"/>
        <v>0</v>
      </c>
    </row>
    <row r="214" spans="1:17" ht="15">
      <c r="A214" s="13">
        <f>IF(A213&lt;Analyse!$A$6,'Erreurs usagers'!A213+1,"")</f>
      </c>
      <c r="Q214">
        <f t="shared" si="3"/>
        <v>0</v>
      </c>
    </row>
    <row r="215" spans="1:17" ht="15">
      <c r="A215" s="13">
        <f>IF(A214&lt;Analyse!$A$6,'Erreurs usagers'!A214+1,"")</f>
      </c>
      <c r="Q215">
        <f t="shared" si="3"/>
        <v>0</v>
      </c>
    </row>
    <row r="216" spans="1:17" ht="15">
      <c r="A216" s="13">
        <f>IF(A215&lt;Analyse!$A$6,'Erreurs usagers'!A215+1,"")</f>
      </c>
      <c r="Q216">
        <f t="shared" si="3"/>
        <v>0</v>
      </c>
    </row>
    <row r="217" spans="1:17" ht="15">
      <c r="A217" s="13">
        <f>IF(A216&lt;Analyse!$A$6,'Erreurs usagers'!A216+1,"")</f>
      </c>
      <c r="Q217">
        <f t="shared" si="3"/>
        <v>0</v>
      </c>
    </row>
    <row r="218" spans="1:17" ht="15">
      <c r="A218" s="13">
        <f>IF(A217&lt;Analyse!$A$6,'Erreurs usagers'!A217+1,"")</f>
      </c>
      <c r="Q218">
        <f t="shared" si="3"/>
        <v>0</v>
      </c>
    </row>
    <row r="219" spans="1:17" ht="15">
      <c r="A219" s="13">
        <f>IF(A218&lt;Analyse!$A$6,'Erreurs usagers'!A218+1,"")</f>
      </c>
      <c r="Q219">
        <f t="shared" si="3"/>
        <v>0</v>
      </c>
    </row>
    <row r="220" spans="1:17" ht="15">
      <c r="A220" s="13">
        <f>IF(A219&lt;Analyse!$A$6,'Erreurs usagers'!A219+1,"")</f>
      </c>
      <c r="Q220">
        <f t="shared" si="3"/>
        <v>0</v>
      </c>
    </row>
    <row r="221" spans="1:17" ht="15">
      <c r="A221" s="13">
        <f>IF(A220&lt;Analyse!$A$6,'Erreurs usagers'!A220+1,"")</f>
      </c>
      <c r="Q221">
        <f t="shared" si="3"/>
        <v>0</v>
      </c>
    </row>
    <row r="222" spans="1:17" ht="15">
      <c r="A222" s="13">
        <f>IF(A221&lt;Analyse!$A$6,'Erreurs usagers'!A221+1,"")</f>
      </c>
      <c r="Q222">
        <f t="shared" si="3"/>
        <v>0</v>
      </c>
    </row>
    <row r="223" spans="1:17" ht="15">
      <c r="A223" s="13">
        <f>IF(A222&lt;Analyse!$A$6,'Erreurs usagers'!A222+1,"")</f>
      </c>
      <c r="Q223">
        <f t="shared" si="3"/>
        <v>0</v>
      </c>
    </row>
    <row r="224" spans="1:17" ht="15">
      <c r="A224" s="13">
        <f>IF(A223&lt;Analyse!$A$6,'Erreurs usagers'!A223+1,"")</f>
      </c>
      <c r="Q224">
        <f t="shared" si="3"/>
        <v>0</v>
      </c>
    </row>
    <row r="225" spans="1:17" ht="15">
      <c r="A225" s="13">
        <f>IF(A224&lt;Analyse!$A$6,'Erreurs usagers'!A224+1,"")</f>
      </c>
      <c r="Q225">
        <f t="shared" si="3"/>
        <v>0</v>
      </c>
    </row>
    <row r="226" spans="1:17" ht="15">
      <c r="A226" s="13">
        <f>IF(A225&lt;Analyse!$A$6,'Erreurs usagers'!A225+1,"")</f>
      </c>
      <c r="Q226">
        <f t="shared" si="3"/>
        <v>0</v>
      </c>
    </row>
    <row r="227" spans="1:17" ht="15">
      <c r="A227" s="13">
        <f>IF(A226&lt;Analyse!$A$6,'Erreurs usagers'!A226+1,"")</f>
      </c>
      <c r="Q227">
        <f t="shared" si="3"/>
        <v>0</v>
      </c>
    </row>
    <row r="228" spans="1:17" ht="15">
      <c r="A228" s="13">
        <f>IF(A227&lt;Analyse!$A$6,'Erreurs usagers'!A227+1,"")</f>
      </c>
      <c r="Q228">
        <f t="shared" si="3"/>
        <v>0</v>
      </c>
    </row>
    <row r="229" spans="1:17" ht="15">
      <c r="A229" s="13">
        <f>IF(A228&lt;Analyse!$A$6,'Erreurs usagers'!A228+1,"")</f>
      </c>
      <c r="Q229">
        <f t="shared" si="3"/>
        <v>0</v>
      </c>
    </row>
    <row r="230" spans="1:17" ht="15">
      <c r="A230" s="13">
        <f>IF(A229&lt;Analyse!$A$6,'Erreurs usagers'!A229+1,"")</f>
      </c>
      <c r="Q230">
        <f t="shared" si="3"/>
        <v>0</v>
      </c>
    </row>
    <row r="231" spans="1:17" ht="15">
      <c r="A231" s="13">
        <f>IF(A230&lt;Analyse!$A$6,'Erreurs usagers'!A230+1,"")</f>
      </c>
      <c r="Q231">
        <f t="shared" si="3"/>
        <v>0</v>
      </c>
    </row>
    <row r="232" spans="1:17" ht="15">
      <c r="A232" s="13">
        <f>IF(A231&lt;Analyse!$A$6,'Erreurs usagers'!A231+1,"")</f>
      </c>
      <c r="Q232">
        <f t="shared" si="3"/>
        <v>0</v>
      </c>
    </row>
    <row r="233" spans="1:17" ht="15">
      <c r="A233" s="13">
        <f>IF(A232&lt;Analyse!$A$6,'Erreurs usagers'!A232+1,"")</f>
      </c>
      <c r="Q233">
        <f t="shared" si="3"/>
        <v>0</v>
      </c>
    </row>
    <row r="234" spans="1:17" ht="15">
      <c r="A234" s="13">
        <f>IF(A233&lt;Analyse!$A$6,'Erreurs usagers'!A233+1,"")</f>
      </c>
      <c r="Q234">
        <f t="shared" si="3"/>
        <v>0</v>
      </c>
    </row>
    <row r="235" spans="1:17" ht="15">
      <c r="A235" s="13">
        <f>IF(A234&lt;Analyse!$A$6,'Erreurs usagers'!A234+1,"")</f>
      </c>
      <c r="Q235">
        <f t="shared" si="3"/>
        <v>0</v>
      </c>
    </row>
    <row r="236" spans="1:17" ht="15">
      <c r="A236" s="13">
        <f>IF(A235&lt;Analyse!$A$6,'Erreurs usagers'!A235+1,"")</f>
      </c>
      <c r="Q236">
        <f t="shared" si="3"/>
        <v>0</v>
      </c>
    </row>
    <row r="237" spans="1:17" ht="15">
      <c r="A237" s="13">
        <f>IF(A236&lt;Analyse!$A$6,'Erreurs usagers'!A236+1,"")</f>
      </c>
      <c r="Q237">
        <f t="shared" si="3"/>
        <v>0</v>
      </c>
    </row>
    <row r="238" spans="1:17" ht="15">
      <c r="A238" s="13">
        <f>IF(A237&lt;Analyse!$A$6,'Erreurs usagers'!A237+1,"")</f>
      </c>
      <c r="Q238">
        <f t="shared" si="3"/>
        <v>0</v>
      </c>
    </row>
    <row r="239" spans="1:17" ht="15">
      <c r="A239" s="13">
        <f>IF(A238&lt;Analyse!$A$6,'Erreurs usagers'!A238+1,"")</f>
      </c>
      <c r="Q239">
        <f t="shared" si="3"/>
        <v>0</v>
      </c>
    </row>
    <row r="240" spans="1:17" ht="15">
      <c r="A240" s="13">
        <f>IF(A239&lt;Analyse!$A$6,'Erreurs usagers'!A239+1,"")</f>
      </c>
      <c r="Q240">
        <f t="shared" si="3"/>
        <v>0</v>
      </c>
    </row>
    <row r="241" spans="1:17" ht="15">
      <c r="A241" s="13">
        <f>IF(A240&lt;Analyse!$A$6,'Erreurs usagers'!A240+1,"")</f>
      </c>
      <c r="Q241">
        <f t="shared" si="3"/>
        <v>0</v>
      </c>
    </row>
    <row r="242" spans="1:17" ht="15">
      <c r="A242" s="13">
        <f>IF(A241&lt;Analyse!$A$6,'Erreurs usagers'!A241+1,"")</f>
      </c>
      <c r="Q242">
        <f t="shared" si="3"/>
        <v>0</v>
      </c>
    </row>
    <row r="243" spans="1:17" ht="15">
      <c r="A243" s="13">
        <f>IF(A242&lt;Analyse!$A$6,'Erreurs usagers'!A242+1,"")</f>
      </c>
      <c r="Q243">
        <f t="shared" si="3"/>
        <v>0</v>
      </c>
    </row>
    <row r="244" spans="1:17" ht="15">
      <c r="A244" s="13">
        <f>IF(A243&lt;Analyse!$A$6,'Erreurs usagers'!A243+1,"")</f>
      </c>
      <c r="Q244">
        <f t="shared" si="3"/>
        <v>0</v>
      </c>
    </row>
    <row r="245" spans="1:17" ht="15">
      <c r="A245" s="13">
        <f>IF(A244&lt;Analyse!$A$6,'Erreurs usagers'!A244+1,"")</f>
      </c>
      <c r="Q245">
        <f t="shared" si="3"/>
        <v>0</v>
      </c>
    </row>
    <row r="246" spans="1:17" ht="15">
      <c r="A246" s="13">
        <f>IF(A245&lt;Analyse!$A$6,'Erreurs usagers'!A245+1,"")</f>
      </c>
      <c r="Q246">
        <f t="shared" si="3"/>
        <v>0</v>
      </c>
    </row>
    <row r="247" spans="1:17" ht="15">
      <c r="A247" s="13">
        <f>IF(A246&lt;Analyse!$A$6,'Erreurs usagers'!A246+1,"")</f>
      </c>
      <c r="Q247">
        <f t="shared" si="3"/>
        <v>0</v>
      </c>
    </row>
    <row r="248" spans="1:17" ht="15">
      <c r="A248" s="13">
        <f>IF(A247&lt;Analyse!$A$6,'Erreurs usagers'!A247+1,"")</f>
      </c>
      <c r="Q248">
        <f t="shared" si="3"/>
        <v>0</v>
      </c>
    </row>
    <row r="249" spans="1:17" ht="15">
      <c r="A249" s="13">
        <f>IF(A248&lt;Analyse!$A$6,'Erreurs usagers'!A248+1,"")</f>
      </c>
      <c r="Q249">
        <f t="shared" si="3"/>
        <v>0</v>
      </c>
    </row>
    <row r="250" spans="1:17" ht="15">
      <c r="A250" s="13">
        <f>IF(A249&lt;Analyse!$A$6,'Erreurs usagers'!A249+1,"")</f>
      </c>
      <c r="Q250">
        <f t="shared" si="3"/>
        <v>0</v>
      </c>
    </row>
    <row r="251" spans="1:17" ht="15">
      <c r="A251" s="13">
        <f>IF(A250&lt;Analyse!$A$6,'Erreurs usagers'!A250+1,"")</f>
      </c>
      <c r="Q251">
        <f t="shared" si="3"/>
        <v>0</v>
      </c>
    </row>
    <row r="252" spans="1:17" ht="15">
      <c r="A252" s="13">
        <f>IF(A251&lt;Analyse!$A$6,'Erreurs usagers'!A251+1,"")</f>
      </c>
      <c r="Q252">
        <f t="shared" si="3"/>
        <v>0</v>
      </c>
    </row>
    <row r="253" spans="1:17" ht="15">
      <c r="A253" s="13">
        <f>IF(A252&lt;Analyse!$A$6,'Erreurs usagers'!A252+1,"")</f>
      </c>
      <c r="Q253">
        <f t="shared" si="3"/>
        <v>0</v>
      </c>
    </row>
    <row r="254" spans="1:17" ht="15">
      <c r="A254" s="13">
        <f>IF(A253&lt;Analyse!$A$6,'Erreurs usagers'!A253+1,"")</f>
      </c>
      <c r="Q254">
        <f t="shared" si="3"/>
        <v>0</v>
      </c>
    </row>
    <row r="255" spans="1:17" ht="15">
      <c r="A255" s="13">
        <f>IF(A254&lt;Analyse!$A$6,'Erreurs usagers'!A254+1,"")</f>
      </c>
      <c r="Q255">
        <f t="shared" si="3"/>
        <v>0</v>
      </c>
    </row>
    <row r="256" spans="1:17" ht="15">
      <c r="A256" s="13">
        <f>IF(A255&lt;Analyse!$A$6,'Erreurs usagers'!A255+1,"")</f>
      </c>
      <c r="Q256">
        <f t="shared" si="3"/>
        <v>0</v>
      </c>
    </row>
    <row r="257" spans="1:17" ht="15">
      <c r="A257" s="13">
        <f>IF(A256&lt;Analyse!$A$6,'Erreurs usagers'!A256+1,"")</f>
      </c>
      <c r="Q257">
        <f t="shared" si="3"/>
        <v>0</v>
      </c>
    </row>
    <row r="258" spans="1:17" ht="15">
      <c r="A258" s="13">
        <f>IF(A257&lt;Analyse!$A$6,'Erreurs usagers'!A257+1,"")</f>
      </c>
      <c r="Q258">
        <f t="shared" si="3"/>
        <v>0</v>
      </c>
    </row>
    <row r="259" spans="1:17" ht="15">
      <c r="A259" s="13">
        <f>IF(A258&lt;Analyse!$A$6,'Erreurs usagers'!A258+1,"")</f>
      </c>
      <c r="Q259">
        <f t="shared" si="3"/>
        <v>0</v>
      </c>
    </row>
    <row r="260" spans="1:17" ht="15">
      <c r="A260" s="13">
        <f>IF(A259&lt;Analyse!$A$6,'Erreurs usagers'!A259+1,"")</f>
      </c>
      <c r="Q260">
        <f t="shared" si="3"/>
        <v>0</v>
      </c>
    </row>
    <row r="261" spans="1:17" ht="15">
      <c r="A261" s="13">
        <f>IF(A260&lt;Analyse!$A$6,'Erreurs usagers'!A260+1,"")</f>
      </c>
      <c r="Q261">
        <f aca="true" t="shared" si="4" ref="Q261:Q324">COUNTA(B261:O261)</f>
        <v>0</v>
      </c>
    </row>
    <row r="262" spans="1:17" ht="15">
      <c r="A262" s="13">
        <f>IF(A261&lt;Analyse!$A$6,'Erreurs usagers'!A261+1,"")</f>
      </c>
      <c r="Q262">
        <f t="shared" si="4"/>
        <v>0</v>
      </c>
    </row>
    <row r="263" spans="1:17" ht="15">
      <c r="A263" s="13">
        <f>IF(A262&lt;Analyse!$A$6,'Erreurs usagers'!A262+1,"")</f>
      </c>
      <c r="Q263">
        <f t="shared" si="4"/>
        <v>0</v>
      </c>
    </row>
    <row r="264" spans="1:17" ht="15">
      <c r="A264" s="13">
        <f>IF(A263&lt;Analyse!$A$6,'Erreurs usagers'!A263+1,"")</f>
      </c>
      <c r="Q264">
        <f t="shared" si="4"/>
        <v>0</v>
      </c>
    </row>
    <row r="265" spans="1:17" ht="15">
      <c r="A265" s="13">
        <f>IF(A264&lt;Analyse!$A$6,'Erreurs usagers'!A264+1,"")</f>
      </c>
      <c r="Q265">
        <f t="shared" si="4"/>
        <v>0</v>
      </c>
    </row>
    <row r="266" spans="1:17" ht="15">
      <c r="A266" s="13">
        <f>IF(A265&lt;Analyse!$A$6,'Erreurs usagers'!A265+1,"")</f>
      </c>
      <c r="Q266">
        <f t="shared" si="4"/>
        <v>0</v>
      </c>
    </row>
    <row r="267" spans="1:17" ht="15">
      <c r="A267" s="13">
        <f>IF(A266&lt;Analyse!$A$6,'Erreurs usagers'!A266+1,"")</f>
      </c>
      <c r="Q267">
        <f t="shared" si="4"/>
        <v>0</v>
      </c>
    </row>
    <row r="268" spans="1:17" ht="15">
      <c r="A268" s="13">
        <f>IF(A267&lt;Analyse!$A$6,'Erreurs usagers'!A267+1,"")</f>
      </c>
      <c r="Q268">
        <f t="shared" si="4"/>
        <v>0</v>
      </c>
    </row>
    <row r="269" spans="1:17" ht="15">
      <c r="A269" s="13">
        <f>IF(A268&lt;Analyse!$A$6,'Erreurs usagers'!A268+1,"")</f>
      </c>
      <c r="Q269">
        <f t="shared" si="4"/>
        <v>0</v>
      </c>
    </row>
    <row r="270" spans="1:17" ht="15">
      <c r="A270" s="13">
        <f>IF(A269&lt;Analyse!$A$6,'Erreurs usagers'!A269+1,"")</f>
      </c>
      <c r="Q270">
        <f t="shared" si="4"/>
        <v>0</v>
      </c>
    </row>
    <row r="271" spans="1:17" ht="15">
      <c r="A271" s="13">
        <f>IF(A270&lt;Analyse!$A$6,'Erreurs usagers'!A270+1,"")</f>
      </c>
      <c r="Q271">
        <f t="shared" si="4"/>
        <v>0</v>
      </c>
    </row>
    <row r="272" spans="1:17" ht="15">
      <c r="A272" s="13">
        <f>IF(A271&lt;Analyse!$A$6,'Erreurs usagers'!A271+1,"")</f>
      </c>
      <c r="Q272">
        <f t="shared" si="4"/>
        <v>0</v>
      </c>
    </row>
    <row r="273" spans="1:17" ht="15">
      <c r="A273" s="13">
        <f>IF(A272&lt;Analyse!$A$6,'Erreurs usagers'!A272+1,"")</f>
      </c>
      <c r="Q273">
        <f t="shared" si="4"/>
        <v>0</v>
      </c>
    </row>
    <row r="274" spans="1:17" ht="15">
      <c r="A274" s="13">
        <f>IF(A273&lt;Analyse!$A$6,'Erreurs usagers'!A273+1,"")</f>
      </c>
      <c r="Q274">
        <f t="shared" si="4"/>
        <v>0</v>
      </c>
    </row>
    <row r="275" spans="1:17" ht="15">
      <c r="A275" s="13">
        <f>IF(A274&lt;Analyse!$A$6,'Erreurs usagers'!A274+1,"")</f>
      </c>
      <c r="Q275">
        <f t="shared" si="4"/>
        <v>0</v>
      </c>
    </row>
    <row r="276" spans="1:17" ht="15">
      <c r="A276" s="13">
        <f>IF(A275&lt;Analyse!$A$6,'Erreurs usagers'!A275+1,"")</f>
      </c>
      <c r="Q276">
        <f t="shared" si="4"/>
        <v>0</v>
      </c>
    </row>
    <row r="277" spans="1:17" ht="15">
      <c r="A277" s="13">
        <f>IF(A276&lt;Analyse!$A$6,'Erreurs usagers'!A276+1,"")</f>
      </c>
      <c r="Q277">
        <f t="shared" si="4"/>
        <v>0</v>
      </c>
    </row>
    <row r="278" spans="1:17" ht="15">
      <c r="A278" s="13">
        <f>IF(A277&lt;Analyse!$A$6,'Erreurs usagers'!A277+1,"")</f>
      </c>
      <c r="Q278">
        <f t="shared" si="4"/>
        <v>0</v>
      </c>
    </row>
    <row r="279" spans="1:17" ht="15">
      <c r="A279" s="13">
        <f>IF(A278&lt;Analyse!$A$6,'Erreurs usagers'!A278+1,"")</f>
      </c>
      <c r="Q279">
        <f t="shared" si="4"/>
        <v>0</v>
      </c>
    </row>
    <row r="280" spans="1:17" ht="15">
      <c r="A280" s="13">
        <f>IF(A279&lt;Analyse!$A$6,'Erreurs usagers'!A279+1,"")</f>
      </c>
      <c r="Q280">
        <f t="shared" si="4"/>
        <v>0</v>
      </c>
    </row>
    <row r="281" spans="1:17" ht="15">
      <c r="A281" s="13">
        <f>IF(A280&lt;Analyse!$A$6,'Erreurs usagers'!A280+1,"")</f>
      </c>
      <c r="Q281">
        <f t="shared" si="4"/>
        <v>0</v>
      </c>
    </row>
    <row r="282" spans="1:17" ht="15">
      <c r="A282" s="13">
        <f>IF(A281&lt;Analyse!$A$6,'Erreurs usagers'!A281+1,"")</f>
      </c>
      <c r="Q282">
        <f t="shared" si="4"/>
        <v>0</v>
      </c>
    </row>
    <row r="283" spans="1:17" ht="15">
      <c r="A283" s="13">
        <f>IF(A282&lt;Analyse!$A$6,'Erreurs usagers'!A282+1,"")</f>
      </c>
      <c r="Q283">
        <f t="shared" si="4"/>
        <v>0</v>
      </c>
    </row>
    <row r="284" spans="1:17" ht="15">
      <c r="A284" s="13">
        <f>IF(A283&lt;Analyse!$A$6,'Erreurs usagers'!A283+1,"")</f>
      </c>
      <c r="Q284">
        <f t="shared" si="4"/>
        <v>0</v>
      </c>
    </row>
    <row r="285" spans="1:17" ht="15">
      <c r="A285" s="13">
        <f>IF(A284&lt;Analyse!$A$6,'Erreurs usagers'!A284+1,"")</f>
      </c>
      <c r="Q285">
        <f t="shared" si="4"/>
        <v>0</v>
      </c>
    </row>
    <row r="286" spans="1:17" ht="15">
      <c r="A286" s="13">
        <f>IF(A285&lt;Analyse!$A$6,'Erreurs usagers'!A285+1,"")</f>
      </c>
      <c r="Q286">
        <f t="shared" si="4"/>
        <v>0</v>
      </c>
    </row>
    <row r="287" spans="1:17" ht="15">
      <c r="A287" s="13">
        <f>IF(A286&lt;Analyse!$A$6,'Erreurs usagers'!A286+1,"")</f>
      </c>
      <c r="Q287">
        <f t="shared" si="4"/>
        <v>0</v>
      </c>
    </row>
    <row r="288" spans="1:17" ht="15">
      <c r="A288" s="13">
        <f>IF(A287&lt;Analyse!$A$6,'Erreurs usagers'!A287+1,"")</f>
      </c>
      <c r="Q288">
        <f t="shared" si="4"/>
        <v>0</v>
      </c>
    </row>
    <row r="289" spans="1:17" ht="15">
      <c r="A289" s="13">
        <f>IF(A288&lt;Analyse!$A$6,'Erreurs usagers'!A288+1,"")</f>
      </c>
      <c r="Q289">
        <f t="shared" si="4"/>
        <v>0</v>
      </c>
    </row>
    <row r="290" spans="1:17" ht="15">
      <c r="A290" s="13">
        <f>IF(A289&lt;Analyse!$A$6,'Erreurs usagers'!A289+1,"")</f>
      </c>
      <c r="Q290">
        <f t="shared" si="4"/>
        <v>0</v>
      </c>
    </row>
    <row r="291" spans="1:17" ht="15">
      <c r="A291" s="13">
        <f>IF(A290&lt;Analyse!$A$6,'Erreurs usagers'!A290+1,"")</f>
      </c>
      <c r="Q291">
        <f t="shared" si="4"/>
        <v>0</v>
      </c>
    </row>
    <row r="292" spans="1:17" ht="15">
      <c r="A292" s="13">
        <f>IF(A291&lt;Analyse!$A$6,'Erreurs usagers'!A291+1,"")</f>
      </c>
      <c r="Q292">
        <f t="shared" si="4"/>
        <v>0</v>
      </c>
    </row>
    <row r="293" spans="1:17" ht="15">
      <c r="A293" s="13">
        <f>IF(A292&lt;Analyse!$A$6,'Erreurs usagers'!A292+1,"")</f>
      </c>
      <c r="Q293">
        <f t="shared" si="4"/>
        <v>0</v>
      </c>
    </row>
    <row r="294" spans="1:17" ht="15">
      <c r="A294" s="13">
        <f>IF(A293&lt;Analyse!$A$6,'Erreurs usagers'!A293+1,"")</f>
      </c>
      <c r="Q294">
        <f t="shared" si="4"/>
        <v>0</v>
      </c>
    </row>
    <row r="295" spans="1:17" ht="15">
      <c r="A295" s="13">
        <f>IF(A294&lt;Analyse!$A$6,'Erreurs usagers'!A294+1,"")</f>
      </c>
      <c r="Q295">
        <f t="shared" si="4"/>
        <v>0</v>
      </c>
    </row>
    <row r="296" spans="1:17" ht="15">
      <c r="A296" s="13">
        <f>IF(A295&lt;Analyse!$A$6,'Erreurs usagers'!A295+1,"")</f>
      </c>
      <c r="Q296">
        <f t="shared" si="4"/>
        <v>0</v>
      </c>
    </row>
    <row r="297" spans="1:17" ht="15">
      <c r="A297" s="13">
        <f>IF(A296&lt;Analyse!$A$6,'Erreurs usagers'!A296+1,"")</f>
      </c>
      <c r="Q297">
        <f t="shared" si="4"/>
        <v>0</v>
      </c>
    </row>
    <row r="298" spans="1:17" ht="15">
      <c r="A298" s="13">
        <f>IF(A297&lt;Analyse!$A$6,'Erreurs usagers'!A297+1,"")</f>
      </c>
      <c r="Q298">
        <f t="shared" si="4"/>
        <v>0</v>
      </c>
    </row>
    <row r="299" spans="1:17" ht="15">
      <c r="A299" s="13">
        <f>IF(A298&lt;Analyse!$A$6,'Erreurs usagers'!A298+1,"")</f>
      </c>
      <c r="Q299">
        <f t="shared" si="4"/>
        <v>0</v>
      </c>
    </row>
    <row r="300" spans="1:17" ht="15">
      <c r="A300" s="13">
        <f>IF(A299&lt;Analyse!$A$6,'Erreurs usagers'!A299+1,"")</f>
      </c>
      <c r="Q300">
        <f t="shared" si="4"/>
        <v>0</v>
      </c>
    </row>
    <row r="301" spans="1:17" ht="15">
      <c r="A301" s="13">
        <f>IF(A300&lt;Analyse!$A$6,'Erreurs usagers'!A300+1,"")</f>
      </c>
      <c r="Q301">
        <f t="shared" si="4"/>
        <v>0</v>
      </c>
    </row>
    <row r="302" spans="1:17" ht="15">
      <c r="A302" s="13">
        <f>IF(A301&lt;Analyse!$A$6,'Erreurs usagers'!A301+1,"")</f>
      </c>
      <c r="Q302">
        <f t="shared" si="4"/>
        <v>0</v>
      </c>
    </row>
    <row r="303" spans="1:17" ht="15">
      <c r="A303" s="13">
        <f>IF(A302&lt;Analyse!$A$6,'Erreurs usagers'!A302+1,"")</f>
      </c>
      <c r="Q303">
        <f t="shared" si="4"/>
        <v>0</v>
      </c>
    </row>
    <row r="304" spans="1:17" ht="15">
      <c r="A304" s="13">
        <f>IF(A303&lt;Analyse!$A$6,'Erreurs usagers'!A303+1,"")</f>
      </c>
      <c r="Q304">
        <f t="shared" si="4"/>
        <v>0</v>
      </c>
    </row>
    <row r="305" spans="1:17" ht="15">
      <c r="A305" s="13">
        <f>IF(A304&lt;Analyse!$A$6,'Erreurs usagers'!A304+1,"")</f>
      </c>
      <c r="Q305">
        <f t="shared" si="4"/>
        <v>0</v>
      </c>
    </row>
    <row r="306" spans="1:17" ht="15">
      <c r="A306" s="13">
        <f>IF(A305&lt;Analyse!$A$6,'Erreurs usagers'!A305+1,"")</f>
      </c>
      <c r="Q306">
        <f t="shared" si="4"/>
        <v>0</v>
      </c>
    </row>
    <row r="307" spans="1:17" ht="15">
      <c r="A307" s="13">
        <f>IF(A306&lt;Analyse!$A$6,'Erreurs usagers'!A306+1,"")</f>
      </c>
      <c r="Q307">
        <f t="shared" si="4"/>
        <v>0</v>
      </c>
    </row>
    <row r="308" spans="1:17" ht="15">
      <c r="A308" s="13">
        <f>IF(A307&lt;Analyse!$A$6,'Erreurs usagers'!A307+1,"")</f>
      </c>
      <c r="Q308">
        <f t="shared" si="4"/>
        <v>0</v>
      </c>
    </row>
    <row r="309" spans="1:17" ht="15">
      <c r="A309" s="13">
        <f>IF(A308&lt;Analyse!$A$6,'Erreurs usagers'!A308+1,"")</f>
      </c>
      <c r="Q309">
        <f t="shared" si="4"/>
        <v>0</v>
      </c>
    </row>
    <row r="310" spans="1:17" ht="15">
      <c r="A310" s="13">
        <f>IF(A309&lt;Analyse!$A$6,'Erreurs usagers'!A309+1,"")</f>
      </c>
      <c r="Q310">
        <f t="shared" si="4"/>
        <v>0</v>
      </c>
    </row>
    <row r="311" spans="1:17" ht="15">
      <c r="A311" s="13">
        <f>IF(A310&lt;Analyse!$A$6,'Erreurs usagers'!A310+1,"")</f>
      </c>
      <c r="Q311">
        <f t="shared" si="4"/>
        <v>0</v>
      </c>
    </row>
    <row r="312" spans="1:17" ht="15">
      <c r="A312" s="13">
        <f>IF(A311&lt;Analyse!$A$6,'Erreurs usagers'!A311+1,"")</f>
      </c>
      <c r="Q312">
        <f t="shared" si="4"/>
        <v>0</v>
      </c>
    </row>
    <row r="313" spans="1:17" ht="15">
      <c r="A313" s="13">
        <f>IF(A312&lt;Analyse!$A$6,'Erreurs usagers'!A312+1,"")</f>
      </c>
      <c r="Q313">
        <f t="shared" si="4"/>
        <v>0</v>
      </c>
    </row>
    <row r="314" spans="1:17" ht="15">
      <c r="A314" s="13">
        <f>IF(A313&lt;Analyse!$A$6,'Erreurs usagers'!A313+1,"")</f>
      </c>
      <c r="Q314">
        <f t="shared" si="4"/>
        <v>0</v>
      </c>
    </row>
    <row r="315" spans="1:17" ht="15">
      <c r="A315" s="13">
        <f>IF(A314&lt;Analyse!$A$6,'Erreurs usagers'!A314+1,"")</f>
      </c>
      <c r="Q315">
        <f t="shared" si="4"/>
        <v>0</v>
      </c>
    </row>
    <row r="316" spans="1:17" ht="15">
      <c r="A316" s="13">
        <f>IF(A315&lt;Analyse!$A$6,'Erreurs usagers'!A315+1,"")</f>
      </c>
      <c r="Q316">
        <f t="shared" si="4"/>
        <v>0</v>
      </c>
    </row>
    <row r="317" spans="1:17" ht="15">
      <c r="A317" s="13">
        <f>IF(A316&lt;Analyse!$A$6,'Erreurs usagers'!A316+1,"")</f>
      </c>
      <c r="Q317">
        <f t="shared" si="4"/>
        <v>0</v>
      </c>
    </row>
    <row r="318" spans="1:17" ht="15">
      <c r="A318" s="13">
        <f>IF(A317&lt;Analyse!$A$6,'Erreurs usagers'!A317+1,"")</f>
      </c>
      <c r="Q318">
        <f t="shared" si="4"/>
        <v>0</v>
      </c>
    </row>
    <row r="319" spans="1:17" ht="15">
      <c r="A319" s="13">
        <f>IF(A318&lt;Analyse!$A$6,'Erreurs usagers'!A318+1,"")</f>
      </c>
      <c r="Q319">
        <f t="shared" si="4"/>
        <v>0</v>
      </c>
    </row>
    <row r="320" spans="1:17" ht="15">
      <c r="A320" s="13">
        <f>IF(A319&lt;Analyse!$A$6,'Erreurs usagers'!A319+1,"")</f>
      </c>
      <c r="Q320">
        <f t="shared" si="4"/>
        <v>0</v>
      </c>
    </row>
    <row r="321" spans="1:17" ht="15">
      <c r="A321" s="13">
        <f>IF(A320&lt;Analyse!$A$6,'Erreurs usagers'!A320+1,"")</f>
      </c>
      <c r="Q321">
        <f t="shared" si="4"/>
        <v>0</v>
      </c>
    </row>
    <row r="322" spans="1:17" ht="15">
      <c r="A322" s="13">
        <f>IF(A321&lt;Analyse!$A$6,'Erreurs usagers'!A321+1,"")</f>
      </c>
      <c r="Q322">
        <f t="shared" si="4"/>
        <v>0</v>
      </c>
    </row>
    <row r="323" spans="1:17" ht="15">
      <c r="A323" s="13">
        <f>IF(A322&lt;Analyse!$A$6,'Erreurs usagers'!A322+1,"")</f>
      </c>
      <c r="Q323">
        <f t="shared" si="4"/>
        <v>0</v>
      </c>
    </row>
    <row r="324" spans="1:17" ht="15">
      <c r="A324" s="13">
        <f>IF(A323&lt;Analyse!$A$6,'Erreurs usagers'!A323+1,"")</f>
      </c>
      <c r="Q324">
        <f t="shared" si="4"/>
        <v>0</v>
      </c>
    </row>
    <row r="325" spans="1:17" ht="15">
      <c r="A325" s="13">
        <f>IF(A324&lt;Analyse!$A$6,'Erreurs usagers'!A324+1,"")</f>
      </c>
      <c r="Q325">
        <f aca="true" t="shared" si="5" ref="Q325:Q388">COUNTA(B325:O325)</f>
        <v>0</v>
      </c>
    </row>
    <row r="326" spans="1:17" ht="15">
      <c r="A326" s="13">
        <f>IF(A325&lt;Analyse!$A$6,'Erreurs usagers'!A325+1,"")</f>
      </c>
      <c r="Q326">
        <f t="shared" si="5"/>
        <v>0</v>
      </c>
    </row>
    <row r="327" spans="1:17" ht="15">
      <c r="A327" s="13">
        <f>IF(A326&lt;Analyse!$A$6,'Erreurs usagers'!A326+1,"")</f>
      </c>
      <c r="Q327">
        <f t="shared" si="5"/>
        <v>0</v>
      </c>
    </row>
    <row r="328" spans="1:17" ht="15">
      <c r="A328" s="13">
        <f>IF(A327&lt;Analyse!$A$6,'Erreurs usagers'!A327+1,"")</f>
      </c>
      <c r="Q328">
        <f t="shared" si="5"/>
        <v>0</v>
      </c>
    </row>
    <row r="329" spans="1:17" ht="15">
      <c r="A329" s="13">
        <f>IF(A328&lt;Analyse!$A$6,'Erreurs usagers'!A328+1,"")</f>
      </c>
      <c r="Q329">
        <f t="shared" si="5"/>
        <v>0</v>
      </c>
    </row>
    <row r="330" spans="1:17" ht="15">
      <c r="A330" s="13">
        <f>IF(A329&lt;Analyse!$A$6,'Erreurs usagers'!A329+1,"")</f>
      </c>
      <c r="Q330">
        <f t="shared" si="5"/>
        <v>0</v>
      </c>
    </row>
    <row r="331" spans="1:17" ht="15">
      <c r="A331" s="13">
        <f>IF(A330&lt;Analyse!$A$6,'Erreurs usagers'!A330+1,"")</f>
      </c>
      <c r="Q331">
        <f t="shared" si="5"/>
        <v>0</v>
      </c>
    </row>
    <row r="332" spans="1:17" ht="15">
      <c r="A332" s="13">
        <f>IF(A331&lt;Analyse!$A$6,'Erreurs usagers'!A331+1,"")</f>
      </c>
      <c r="Q332">
        <f t="shared" si="5"/>
        <v>0</v>
      </c>
    </row>
    <row r="333" spans="1:17" ht="15">
      <c r="A333" s="13">
        <f>IF(A332&lt;Analyse!$A$6,'Erreurs usagers'!A332+1,"")</f>
      </c>
      <c r="Q333">
        <f t="shared" si="5"/>
        <v>0</v>
      </c>
    </row>
    <row r="334" spans="1:17" ht="15">
      <c r="A334" s="13">
        <f>IF(A333&lt;Analyse!$A$6,'Erreurs usagers'!A333+1,"")</f>
      </c>
      <c r="Q334">
        <f t="shared" si="5"/>
        <v>0</v>
      </c>
    </row>
    <row r="335" spans="1:17" ht="15">
      <c r="A335" s="13">
        <f>IF(A334&lt;Analyse!$A$6,'Erreurs usagers'!A334+1,"")</f>
      </c>
      <c r="Q335">
        <f t="shared" si="5"/>
        <v>0</v>
      </c>
    </row>
    <row r="336" spans="1:17" ht="15">
      <c r="A336" s="13">
        <f>IF(A335&lt;Analyse!$A$6,'Erreurs usagers'!A335+1,"")</f>
      </c>
      <c r="Q336">
        <f t="shared" si="5"/>
        <v>0</v>
      </c>
    </row>
    <row r="337" spans="1:17" ht="15">
      <c r="A337" s="13">
        <f>IF(A336&lt;Analyse!$A$6,'Erreurs usagers'!A336+1,"")</f>
      </c>
      <c r="Q337">
        <f t="shared" si="5"/>
        <v>0</v>
      </c>
    </row>
    <row r="338" spans="1:17" ht="15">
      <c r="A338" s="13">
        <f>IF(A337&lt;Analyse!$A$6,'Erreurs usagers'!A337+1,"")</f>
      </c>
      <c r="Q338">
        <f t="shared" si="5"/>
        <v>0</v>
      </c>
    </row>
    <row r="339" spans="1:17" ht="15">
      <c r="A339" s="13">
        <f>IF(A338&lt;Analyse!$A$6,'Erreurs usagers'!A338+1,"")</f>
      </c>
      <c r="Q339">
        <f t="shared" si="5"/>
        <v>0</v>
      </c>
    </row>
    <row r="340" spans="1:17" ht="15">
      <c r="A340" s="13">
        <f>IF(A339&lt;Analyse!$A$6,'Erreurs usagers'!A339+1,"")</f>
      </c>
      <c r="Q340">
        <f t="shared" si="5"/>
        <v>0</v>
      </c>
    </row>
    <row r="341" spans="1:17" ht="15">
      <c r="A341" s="13">
        <f>IF(A340&lt;Analyse!$A$6,'Erreurs usagers'!A340+1,"")</f>
      </c>
      <c r="Q341">
        <f t="shared" si="5"/>
        <v>0</v>
      </c>
    </row>
    <row r="342" spans="1:17" ht="15">
      <c r="A342" s="13">
        <f>IF(A341&lt;Analyse!$A$6,'Erreurs usagers'!A341+1,"")</f>
      </c>
      <c r="Q342">
        <f t="shared" si="5"/>
        <v>0</v>
      </c>
    </row>
    <row r="343" spans="1:17" ht="15">
      <c r="A343" s="13">
        <f>IF(A342&lt;Analyse!$A$6,'Erreurs usagers'!A342+1,"")</f>
      </c>
      <c r="Q343">
        <f t="shared" si="5"/>
        <v>0</v>
      </c>
    </row>
    <row r="344" spans="1:17" ht="15">
      <c r="A344" s="13">
        <f>IF(A343&lt;Analyse!$A$6,'Erreurs usagers'!A343+1,"")</f>
      </c>
      <c r="Q344">
        <f t="shared" si="5"/>
        <v>0</v>
      </c>
    </row>
    <row r="345" spans="1:17" ht="15">
      <c r="A345" s="13">
        <f>IF(A344&lt;Analyse!$A$6,'Erreurs usagers'!A344+1,"")</f>
      </c>
      <c r="Q345">
        <f t="shared" si="5"/>
        <v>0</v>
      </c>
    </row>
    <row r="346" spans="1:17" ht="15">
      <c r="A346" s="13">
        <f>IF(A345&lt;Analyse!$A$6,'Erreurs usagers'!A345+1,"")</f>
      </c>
      <c r="Q346">
        <f t="shared" si="5"/>
        <v>0</v>
      </c>
    </row>
    <row r="347" spans="1:17" ht="15">
      <c r="A347" s="13">
        <f>IF(A346&lt;Analyse!$A$6,'Erreurs usagers'!A346+1,"")</f>
      </c>
      <c r="Q347">
        <f t="shared" si="5"/>
        <v>0</v>
      </c>
    </row>
    <row r="348" spans="1:17" ht="15">
      <c r="A348" s="13">
        <f>IF(A347&lt;Analyse!$A$6,'Erreurs usagers'!A347+1,"")</f>
      </c>
      <c r="Q348">
        <f t="shared" si="5"/>
        <v>0</v>
      </c>
    </row>
    <row r="349" spans="1:17" ht="15">
      <c r="A349" s="13">
        <f>IF(A348&lt;Analyse!$A$6,'Erreurs usagers'!A348+1,"")</f>
      </c>
      <c r="Q349">
        <f t="shared" si="5"/>
        <v>0</v>
      </c>
    </row>
    <row r="350" spans="1:17" ht="15">
      <c r="A350" s="13">
        <f>IF(A349&lt;Analyse!$A$6,'Erreurs usagers'!A349+1,"")</f>
      </c>
      <c r="Q350">
        <f t="shared" si="5"/>
        <v>0</v>
      </c>
    </row>
    <row r="351" spans="1:17" ht="15">
      <c r="A351" s="13">
        <f>IF(A350&lt;Analyse!$A$6,'Erreurs usagers'!A350+1,"")</f>
      </c>
      <c r="Q351">
        <f t="shared" si="5"/>
        <v>0</v>
      </c>
    </row>
    <row r="352" spans="1:17" ht="15">
      <c r="A352" s="13">
        <f>IF(A351&lt;Analyse!$A$6,'Erreurs usagers'!A351+1,"")</f>
      </c>
      <c r="Q352">
        <f t="shared" si="5"/>
        <v>0</v>
      </c>
    </row>
    <row r="353" spans="1:17" ht="15">
      <c r="A353" s="13">
        <f>IF(A352&lt;Analyse!$A$6,'Erreurs usagers'!A352+1,"")</f>
      </c>
      <c r="Q353">
        <f t="shared" si="5"/>
        <v>0</v>
      </c>
    </row>
    <row r="354" spans="1:17" ht="15">
      <c r="A354" s="13">
        <f>IF(A353&lt;Analyse!$A$6,'Erreurs usagers'!A353+1,"")</f>
      </c>
      <c r="Q354">
        <f t="shared" si="5"/>
        <v>0</v>
      </c>
    </row>
    <row r="355" spans="1:17" ht="15">
      <c r="A355" s="13">
        <f>IF(A354&lt;Analyse!$A$6,'Erreurs usagers'!A354+1,"")</f>
      </c>
      <c r="Q355">
        <f t="shared" si="5"/>
        <v>0</v>
      </c>
    </row>
    <row r="356" spans="1:17" ht="15">
      <c r="A356" s="13">
        <f>IF(A355&lt;Analyse!$A$6,'Erreurs usagers'!A355+1,"")</f>
      </c>
      <c r="Q356">
        <f t="shared" si="5"/>
        <v>0</v>
      </c>
    </row>
    <row r="357" spans="1:17" ht="15">
      <c r="A357" s="13">
        <f>IF(A356&lt;Analyse!$A$6,'Erreurs usagers'!A356+1,"")</f>
      </c>
      <c r="Q357">
        <f t="shared" si="5"/>
        <v>0</v>
      </c>
    </row>
    <row r="358" spans="1:17" ht="15">
      <c r="A358" s="13">
        <f>IF(A357&lt;Analyse!$A$6,'Erreurs usagers'!A357+1,"")</f>
      </c>
      <c r="Q358">
        <f t="shared" si="5"/>
        <v>0</v>
      </c>
    </row>
    <row r="359" spans="1:17" ht="15">
      <c r="A359" s="13">
        <f>IF(A358&lt;Analyse!$A$6,'Erreurs usagers'!A358+1,"")</f>
      </c>
      <c r="Q359">
        <f t="shared" si="5"/>
        <v>0</v>
      </c>
    </row>
    <row r="360" spans="1:17" ht="15">
      <c r="A360" s="13">
        <f>IF(A359&lt;Analyse!$A$6,'Erreurs usagers'!A359+1,"")</f>
      </c>
      <c r="Q360">
        <f t="shared" si="5"/>
        <v>0</v>
      </c>
    </row>
    <row r="361" spans="1:17" ht="15">
      <c r="A361" s="13">
        <f>IF(A360&lt;Analyse!$A$6,'Erreurs usagers'!A360+1,"")</f>
      </c>
      <c r="Q361">
        <f t="shared" si="5"/>
        <v>0</v>
      </c>
    </row>
    <row r="362" spans="1:17" ht="15">
      <c r="A362" s="13">
        <f>IF(A361&lt;Analyse!$A$6,'Erreurs usagers'!A361+1,"")</f>
      </c>
      <c r="Q362">
        <f t="shared" si="5"/>
        <v>0</v>
      </c>
    </row>
    <row r="363" spans="1:17" ht="15">
      <c r="A363" s="13">
        <f>IF(A362&lt;Analyse!$A$6,'Erreurs usagers'!A362+1,"")</f>
      </c>
      <c r="Q363">
        <f t="shared" si="5"/>
        <v>0</v>
      </c>
    </row>
    <row r="364" spans="1:17" ht="15">
      <c r="A364" s="13">
        <f>IF(A363&lt;Analyse!$A$6,'Erreurs usagers'!A363+1,"")</f>
      </c>
      <c r="Q364">
        <f t="shared" si="5"/>
        <v>0</v>
      </c>
    </row>
    <row r="365" spans="1:17" ht="15">
      <c r="A365" s="13">
        <f>IF(A364&lt;Analyse!$A$6,'Erreurs usagers'!A364+1,"")</f>
      </c>
      <c r="Q365">
        <f t="shared" si="5"/>
        <v>0</v>
      </c>
    </row>
    <row r="366" spans="1:17" ht="15">
      <c r="A366" s="13">
        <f>IF(A365&lt;Analyse!$A$6,'Erreurs usagers'!A365+1,"")</f>
      </c>
      <c r="Q366">
        <f t="shared" si="5"/>
        <v>0</v>
      </c>
    </row>
    <row r="367" spans="1:17" ht="15">
      <c r="A367" s="13">
        <f>IF(A366&lt;Analyse!$A$6,'Erreurs usagers'!A366+1,"")</f>
      </c>
      <c r="Q367">
        <f t="shared" si="5"/>
        <v>0</v>
      </c>
    </row>
    <row r="368" spans="1:17" ht="15">
      <c r="A368" s="13">
        <f>IF(A367&lt;Analyse!$A$6,'Erreurs usagers'!A367+1,"")</f>
      </c>
      <c r="Q368">
        <f t="shared" si="5"/>
        <v>0</v>
      </c>
    </row>
    <row r="369" spans="1:17" ht="15">
      <c r="A369" s="13">
        <f>IF(A368&lt;Analyse!$A$6,'Erreurs usagers'!A368+1,"")</f>
      </c>
      <c r="Q369">
        <f t="shared" si="5"/>
        <v>0</v>
      </c>
    </row>
    <row r="370" spans="1:17" ht="15">
      <c r="A370" s="13">
        <f>IF(A369&lt;Analyse!$A$6,'Erreurs usagers'!A369+1,"")</f>
      </c>
      <c r="Q370">
        <f t="shared" si="5"/>
        <v>0</v>
      </c>
    </row>
    <row r="371" spans="1:17" ht="15">
      <c r="A371" s="13">
        <f>IF(A370&lt;Analyse!$A$6,'Erreurs usagers'!A370+1,"")</f>
      </c>
      <c r="Q371">
        <f t="shared" si="5"/>
        <v>0</v>
      </c>
    </row>
    <row r="372" spans="1:17" ht="15">
      <c r="A372" s="13">
        <f>IF(A371&lt;Analyse!$A$6,'Erreurs usagers'!A371+1,"")</f>
      </c>
      <c r="Q372">
        <f t="shared" si="5"/>
        <v>0</v>
      </c>
    </row>
    <row r="373" spans="1:17" ht="15">
      <c r="A373" s="13">
        <f>IF(A372&lt;Analyse!$A$6,'Erreurs usagers'!A372+1,"")</f>
      </c>
      <c r="Q373">
        <f t="shared" si="5"/>
        <v>0</v>
      </c>
    </row>
    <row r="374" spans="1:17" ht="15">
      <c r="A374" s="13">
        <f>IF(A373&lt;Analyse!$A$6,'Erreurs usagers'!A373+1,"")</f>
      </c>
      <c r="Q374">
        <f t="shared" si="5"/>
        <v>0</v>
      </c>
    </row>
    <row r="375" spans="1:17" ht="15">
      <c r="A375" s="13">
        <f>IF(A374&lt;Analyse!$A$6,'Erreurs usagers'!A374+1,"")</f>
      </c>
      <c r="Q375">
        <f t="shared" si="5"/>
        <v>0</v>
      </c>
    </row>
    <row r="376" spans="1:17" ht="15">
      <c r="A376" s="13">
        <f>IF(A375&lt;Analyse!$A$6,'Erreurs usagers'!A375+1,"")</f>
      </c>
      <c r="Q376">
        <f t="shared" si="5"/>
        <v>0</v>
      </c>
    </row>
    <row r="377" spans="1:17" ht="15">
      <c r="A377" s="13">
        <f>IF(A376&lt;Analyse!$A$6,'Erreurs usagers'!A376+1,"")</f>
      </c>
      <c r="Q377">
        <f t="shared" si="5"/>
        <v>0</v>
      </c>
    </row>
    <row r="378" spans="1:17" ht="15">
      <c r="A378" s="13">
        <f>IF(A377&lt;Analyse!$A$6,'Erreurs usagers'!A377+1,"")</f>
      </c>
      <c r="Q378">
        <f t="shared" si="5"/>
        <v>0</v>
      </c>
    </row>
    <row r="379" spans="1:17" ht="15">
      <c r="A379" s="13">
        <f>IF(A378&lt;Analyse!$A$6,'Erreurs usagers'!A378+1,"")</f>
      </c>
      <c r="Q379">
        <f t="shared" si="5"/>
        <v>0</v>
      </c>
    </row>
    <row r="380" spans="1:17" ht="15">
      <c r="A380" s="13">
        <f>IF(A379&lt;Analyse!$A$6,'Erreurs usagers'!A379+1,"")</f>
      </c>
      <c r="Q380">
        <f t="shared" si="5"/>
        <v>0</v>
      </c>
    </row>
    <row r="381" spans="1:17" ht="15">
      <c r="A381" s="13">
        <f>IF(A380&lt;Analyse!$A$6,'Erreurs usagers'!A380+1,"")</f>
      </c>
      <c r="Q381">
        <f t="shared" si="5"/>
        <v>0</v>
      </c>
    </row>
    <row r="382" spans="1:17" ht="15">
      <c r="A382" s="13">
        <f>IF(A381&lt;Analyse!$A$6,'Erreurs usagers'!A381+1,"")</f>
      </c>
      <c r="Q382">
        <f t="shared" si="5"/>
        <v>0</v>
      </c>
    </row>
    <row r="383" spans="1:17" ht="15">
      <c r="A383" s="13">
        <f>IF(A382&lt;Analyse!$A$6,'Erreurs usagers'!A382+1,"")</f>
      </c>
      <c r="Q383">
        <f t="shared" si="5"/>
        <v>0</v>
      </c>
    </row>
    <row r="384" spans="1:17" ht="15">
      <c r="A384" s="13">
        <f>IF(A383&lt;Analyse!$A$6,'Erreurs usagers'!A383+1,"")</f>
      </c>
      <c r="Q384">
        <f t="shared" si="5"/>
        <v>0</v>
      </c>
    </row>
    <row r="385" spans="1:17" ht="15">
      <c r="A385" s="13">
        <f>IF(A384&lt;Analyse!$A$6,'Erreurs usagers'!A384+1,"")</f>
      </c>
      <c r="Q385">
        <f t="shared" si="5"/>
        <v>0</v>
      </c>
    </row>
    <row r="386" spans="1:17" ht="15">
      <c r="A386" s="13">
        <f>IF(A385&lt;Analyse!$A$6,'Erreurs usagers'!A385+1,"")</f>
      </c>
      <c r="Q386">
        <f t="shared" si="5"/>
        <v>0</v>
      </c>
    </row>
    <row r="387" spans="1:17" ht="15">
      <c r="A387" s="13">
        <f>IF(A386&lt;Analyse!$A$6,'Erreurs usagers'!A386+1,"")</f>
      </c>
      <c r="Q387">
        <f t="shared" si="5"/>
        <v>0</v>
      </c>
    </row>
    <row r="388" spans="1:17" ht="15">
      <c r="A388" s="13">
        <f>IF(A387&lt;Analyse!$A$6,'Erreurs usagers'!A387+1,"")</f>
      </c>
      <c r="Q388">
        <f t="shared" si="5"/>
        <v>0</v>
      </c>
    </row>
    <row r="389" spans="1:17" ht="15">
      <c r="A389" s="13">
        <f>IF(A388&lt;Analyse!$A$6,'Erreurs usagers'!A388+1,"")</f>
      </c>
      <c r="Q389">
        <f aca="true" t="shared" si="6" ref="Q389:Q452">COUNTA(B389:O389)</f>
        <v>0</v>
      </c>
    </row>
    <row r="390" spans="1:17" ht="15">
      <c r="A390" s="13">
        <f>IF(A389&lt;Analyse!$A$6,'Erreurs usagers'!A389+1,"")</f>
      </c>
      <c r="Q390">
        <f t="shared" si="6"/>
        <v>0</v>
      </c>
    </row>
    <row r="391" spans="1:17" ht="15">
      <c r="A391" s="13">
        <f>IF(A390&lt;Analyse!$A$6,'Erreurs usagers'!A390+1,"")</f>
      </c>
      <c r="Q391">
        <f t="shared" si="6"/>
        <v>0</v>
      </c>
    </row>
    <row r="392" spans="1:17" ht="15">
      <c r="A392" s="13">
        <f>IF(A391&lt;Analyse!$A$6,'Erreurs usagers'!A391+1,"")</f>
      </c>
      <c r="Q392">
        <f t="shared" si="6"/>
        <v>0</v>
      </c>
    </row>
    <row r="393" spans="1:17" ht="15">
      <c r="A393" s="13">
        <f>IF(A392&lt;Analyse!$A$6,'Erreurs usagers'!A392+1,"")</f>
      </c>
      <c r="Q393">
        <f t="shared" si="6"/>
        <v>0</v>
      </c>
    </row>
    <row r="394" spans="1:17" ht="15">
      <c r="A394" s="13">
        <f>IF(A393&lt;Analyse!$A$6,'Erreurs usagers'!A393+1,"")</f>
      </c>
      <c r="Q394">
        <f t="shared" si="6"/>
        <v>0</v>
      </c>
    </row>
    <row r="395" spans="1:17" ht="15">
      <c r="A395" s="13">
        <f>IF(A394&lt;Analyse!$A$6,'Erreurs usagers'!A394+1,"")</f>
      </c>
      <c r="Q395">
        <f t="shared" si="6"/>
        <v>0</v>
      </c>
    </row>
    <row r="396" spans="1:17" ht="15">
      <c r="A396" s="13">
        <f>IF(A395&lt;Analyse!$A$6,'Erreurs usagers'!A395+1,"")</f>
      </c>
      <c r="Q396">
        <f t="shared" si="6"/>
        <v>0</v>
      </c>
    </row>
    <row r="397" spans="1:17" ht="15">
      <c r="A397" s="13">
        <f>IF(A396&lt;Analyse!$A$6,'Erreurs usagers'!A396+1,"")</f>
      </c>
      <c r="Q397">
        <f t="shared" si="6"/>
        <v>0</v>
      </c>
    </row>
    <row r="398" spans="1:17" ht="15">
      <c r="A398" s="13">
        <f>IF(A397&lt;Analyse!$A$6,'Erreurs usagers'!A397+1,"")</f>
      </c>
      <c r="Q398">
        <f t="shared" si="6"/>
        <v>0</v>
      </c>
    </row>
    <row r="399" spans="1:17" ht="15">
      <c r="A399" s="13">
        <f>IF(A398&lt;Analyse!$A$6,'Erreurs usagers'!A398+1,"")</f>
      </c>
      <c r="Q399">
        <f t="shared" si="6"/>
        <v>0</v>
      </c>
    </row>
    <row r="400" spans="1:17" ht="15">
      <c r="A400" s="13">
        <f>IF(A399&lt;Analyse!$A$6,'Erreurs usagers'!A399+1,"")</f>
      </c>
      <c r="Q400">
        <f t="shared" si="6"/>
        <v>0</v>
      </c>
    </row>
    <row r="401" spans="1:17" ht="15">
      <c r="A401" s="13">
        <f>IF(A400&lt;Analyse!$A$6,'Erreurs usagers'!A400+1,"")</f>
      </c>
      <c r="Q401">
        <f t="shared" si="6"/>
        <v>0</v>
      </c>
    </row>
    <row r="402" spans="1:17" ht="15">
      <c r="A402" s="13">
        <f>IF(A401&lt;Analyse!$A$6,'Erreurs usagers'!A401+1,"")</f>
      </c>
      <c r="Q402">
        <f t="shared" si="6"/>
        <v>0</v>
      </c>
    </row>
    <row r="403" spans="1:17" ht="15">
      <c r="A403" s="13">
        <f>IF(A402&lt;Analyse!$A$6,'Erreurs usagers'!A402+1,"")</f>
      </c>
      <c r="Q403">
        <f t="shared" si="6"/>
        <v>0</v>
      </c>
    </row>
    <row r="404" spans="1:17" ht="15">
      <c r="A404" s="13">
        <f>IF(A403&lt;Analyse!$A$6,'Erreurs usagers'!A403+1,"")</f>
      </c>
      <c r="Q404">
        <f t="shared" si="6"/>
        <v>0</v>
      </c>
    </row>
    <row r="405" spans="1:17" ht="15">
      <c r="A405" s="13">
        <f>IF(A404&lt;Analyse!$A$6,'Erreurs usagers'!A404+1,"")</f>
      </c>
      <c r="Q405">
        <f t="shared" si="6"/>
        <v>0</v>
      </c>
    </row>
    <row r="406" spans="1:17" ht="15">
      <c r="A406" s="13">
        <f>IF(A405&lt;Analyse!$A$6,'Erreurs usagers'!A405+1,"")</f>
      </c>
      <c r="Q406">
        <f t="shared" si="6"/>
        <v>0</v>
      </c>
    </row>
    <row r="407" spans="1:17" ht="15">
      <c r="A407" s="13">
        <f>IF(A406&lt;Analyse!$A$6,'Erreurs usagers'!A406+1,"")</f>
      </c>
      <c r="Q407">
        <f t="shared" si="6"/>
        <v>0</v>
      </c>
    </row>
    <row r="408" spans="1:17" ht="15">
      <c r="A408" s="13">
        <f>IF(A407&lt;Analyse!$A$6,'Erreurs usagers'!A407+1,"")</f>
      </c>
      <c r="Q408">
        <f t="shared" si="6"/>
        <v>0</v>
      </c>
    </row>
    <row r="409" spans="1:17" ht="15">
      <c r="A409" s="13">
        <f>IF(A408&lt;Analyse!$A$6,'Erreurs usagers'!A408+1,"")</f>
      </c>
      <c r="Q409">
        <f t="shared" si="6"/>
        <v>0</v>
      </c>
    </row>
    <row r="410" spans="1:17" ht="15">
      <c r="A410" s="13">
        <f>IF(A409&lt;Analyse!$A$6,'Erreurs usagers'!A409+1,"")</f>
      </c>
      <c r="Q410">
        <f t="shared" si="6"/>
        <v>0</v>
      </c>
    </row>
    <row r="411" spans="1:17" ht="15">
      <c r="A411" s="13">
        <f>IF(A410&lt;Analyse!$A$6,'Erreurs usagers'!A410+1,"")</f>
      </c>
      <c r="Q411">
        <f t="shared" si="6"/>
        <v>0</v>
      </c>
    </row>
    <row r="412" spans="1:17" ht="15">
      <c r="A412" s="13">
        <f>IF(A411&lt;Analyse!$A$6,'Erreurs usagers'!A411+1,"")</f>
      </c>
      <c r="Q412">
        <f t="shared" si="6"/>
        <v>0</v>
      </c>
    </row>
    <row r="413" spans="1:17" ht="15">
      <c r="A413" s="13">
        <f>IF(A412&lt;Analyse!$A$6,'Erreurs usagers'!A412+1,"")</f>
      </c>
      <c r="Q413">
        <f t="shared" si="6"/>
        <v>0</v>
      </c>
    </row>
    <row r="414" spans="1:17" ht="15">
      <c r="A414" s="13">
        <f>IF(A413&lt;Analyse!$A$6,'Erreurs usagers'!A413+1,"")</f>
      </c>
      <c r="Q414">
        <f t="shared" si="6"/>
        <v>0</v>
      </c>
    </row>
    <row r="415" spans="1:17" ht="15">
      <c r="A415" s="13">
        <f>IF(A414&lt;Analyse!$A$6,'Erreurs usagers'!A414+1,"")</f>
      </c>
      <c r="Q415">
        <f t="shared" si="6"/>
        <v>0</v>
      </c>
    </row>
    <row r="416" spans="1:17" ht="15">
      <c r="A416" s="13">
        <f>IF(A415&lt;Analyse!$A$6,'Erreurs usagers'!A415+1,"")</f>
      </c>
      <c r="Q416">
        <f t="shared" si="6"/>
        <v>0</v>
      </c>
    </row>
    <row r="417" spans="1:17" ht="15">
      <c r="A417" s="13">
        <f>IF(A416&lt;Analyse!$A$6,'Erreurs usagers'!A416+1,"")</f>
      </c>
      <c r="Q417">
        <f t="shared" si="6"/>
        <v>0</v>
      </c>
    </row>
    <row r="418" spans="1:17" ht="15">
      <c r="A418" s="13">
        <f>IF(A417&lt;Analyse!$A$6,'Erreurs usagers'!A417+1,"")</f>
      </c>
      <c r="Q418">
        <f t="shared" si="6"/>
        <v>0</v>
      </c>
    </row>
    <row r="419" spans="1:17" ht="15">
      <c r="A419" s="13">
        <f>IF(A418&lt;Analyse!$A$6,'Erreurs usagers'!A418+1,"")</f>
      </c>
      <c r="Q419">
        <f t="shared" si="6"/>
        <v>0</v>
      </c>
    </row>
    <row r="420" spans="1:17" ht="15">
      <c r="A420" s="13">
        <f>IF(A419&lt;Analyse!$A$6,'Erreurs usagers'!A419+1,"")</f>
      </c>
      <c r="Q420">
        <f t="shared" si="6"/>
        <v>0</v>
      </c>
    </row>
    <row r="421" spans="1:17" ht="15">
      <c r="A421" s="13">
        <f>IF(A420&lt;Analyse!$A$6,'Erreurs usagers'!A420+1,"")</f>
      </c>
      <c r="Q421">
        <f t="shared" si="6"/>
        <v>0</v>
      </c>
    </row>
    <row r="422" spans="1:17" ht="15">
      <c r="A422" s="13">
        <f>IF(A421&lt;Analyse!$A$6,'Erreurs usagers'!A421+1,"")</f>
      </c>
      <c r="Q422">
        <f t="shared" si="6"/>
        <v>0</v>
      </c>
    </row>
    <row r="423" spans="1:17" ht="15">
      <c r="A423" s="13">
        <f>IF(A422&lt;Analyse!$A$6,'Erreurs usagers'!A422+1,"")</f>
      </c>
      <c r="Q423">
        <f t="shared" si="6"/>
        <v>0</v>
      </c>
    </row>
    <row r="424" spans="1:17" ht="15">
      <c r="A424" s="13">
        <f>IF(A423&lt;Analyse!$A$6,'Erreurs usagers'!A423+1,"")</f>
      </c>
      <c r="Q424">
        <f t="shared" si="6"/>
        <v>0</v>
      </c>
    </row>
    <row r="425" spans="1:17" ht="15">
      <c r="A425" s="13">
        <f>IF(A424&lt;Analyse!$A$6,'Erreurs usagers'!A424+1,"")</f>
      </c>
      <c r="Q425">
        <f t="shared" si="6"/>
        <v>0</v>
      </c>
    </row>
    <row r="426" spans="1:17" ht="15">
      <c r="A426" s="13">
        <f>IF(A425&lt;Analyse!$A$6,'Erreurs usagers'!A425+1,"")</f>
      </c>
      <c r="Q426">
        <f t="shared" si="6"/>
        <v>0</v>
      </c>
    </row>
    <row r="427" spans="1:17" ht="15">
      <c r="A427" s="13">
        <f>IF(A426&lt;Analyse!$A$6,'Erreurs usagers'!A426+1,"")</f>
      </c>
      <c r="Q427">
        <f t="shared" si="6"/>
        <v>0</v>
      </c>
    </row>
    <row r="428" spans="1:17" ht="15">
      <c r="A428" s="13">
        <f>IF(A427&lt;Analyse!$A$6,'Erreurs usagers'!A427+1,"")</f>
      </c>
      <c r="Q428">
        <f t="shared" si="6"/>
        <v>0</v>
      </c>
    </row>
    <row r="429" spans="1:17" ht="15">
      <c r="A429" s="13">
        <f>IF(A428&lt;Analyse!$A$6,'Erreurs usagers'!A428+1,"")</f>
      </c>
      <c r="Q429">
        <f t="shared" si="6"/>
        <v>0</v>
      </c>
    </row>
    <row r="430" spans="1:17" ht="15">
      <c r="A430" s="13">
        <f>IF(A429&lt;Analyse!$A$6,'Erreurs usagers'!A429+1,"")</f>
      </c>
      <c r="Q430">
        <f t="shared" si="6"/>
        <v>0</v>
      </c>
    </row>
    <row r="431" spans="1:17" ht="15">
      <c r="A431" s="13">
        <f>IF(A430&lt;Analyse!$A$6,'Erreurs usagers'!A430+1,"")</f>
      </c>
      <c r="Q431">
        <f t="shared" si="6"/>
        <v>0</v>
      </c>
    </row>
    <row r="432" spans="1:17" ht="15">
      <c r="A432" s="13">
        <f>IF(A431&lt;Analyse!$A$6,'Erreurs usagers'!A431+1,"")</f>
      </c>
      <c r="Q432">
        <f t="shared" si="6"/>
        <v>0</v>
      </c>
    </row>
    <row r="433" spans="1:17" ht="15">
      <c r="A433" s="13">
        <f>IF(A432&lt;Analyse!$A$6,'Erreurs usagers'!A432+1,"")</f>
      </c>
      <c r="Q433">
        <f t="shared" si="6"/>
        <v>0</v>
      </c>
    </row>
    <row r="434" spans="1:17" ht="15">
      <c r="A434" s="13">
        <f>IF(A433&lt;Analyse!$A$6,'Erreurs usagers'!A433+1,"")</f>
      </c>
      <c r="Q434">
        <f t="shared" si="6"/>
        <v>0</v>
      </c>
    </row>
    <row r="435" spans="1:17" ht="15">
      <c r="A435" s="13">
        <f>IF(A434&lt;Analyse!$A$6,'Erreurs usagers'!A434+1,"")</f>
      </c>
      <c r="Q435">
        <f t="shared" si="6"/>
        <v>0</v>
      </c>
    </row>
    <row r="436" spans="1:17" ht="15">
      <c r="A436" s="13">
        <f>IF(A435&lt;Analyse!$A$6,'Erreurs usagers'!A435+1,"")</f>
      </c>
      <c r="Q436">
        <f t="shared" si="6"/>
        <v>0</v>
      </c>
    </row>
    <row r="437" spans="1:17" ht="15">
      <c r="A437" s="13">
        <f>IF(A436&lt;Analyse!$A$6,'Erreurs usagers'!A436+1,"")</f>
      </c>
      <c r="Q437">
        <f t="shared" si="6"/>
        <v>0</v>
      </c>
    </row>
    <row r="438" spans="1:17" ht="15">
      <c r="A438" s="13">
        <f>IF(A437&lt;Analyse!$A$6,'Erreurs usagers'!A437+1,"")</f>
      </c>
      <c r="Q438">
        <f t="shared" si="6"/>
        <v>0</v>
      </c>
    </row>
    <row r="439" spans="1:17" ht="15">
      <c r="A439" s="13">
        <f>IF(A438&lt;Analyse!$A$6,'Erreurs usagers'!A438+1,"")</f>
      </c>
      <c r="Q439">
        <f t="shared" si="6"/>
        <v>0</v>
      </c>
    </row>
    <row r="440" spans="1:17" ht="15">
      <c r="A440" s="13">
        <f>IF(A439&lt;Analyse!$A$6,'Erreurs usagers'!A439+1,"")</f>
      </c>
      <c r="Q440">
        <f t="shared" si="6"/>
        <v>0</v>
      </c>
    </row>
    <row r="441" spans="1:17" ht="15">
      <c r="A441" s="13">
        <f>IF(A440&lt;Analyse!$A$6,'Erreurs usagers'!A440+1,"")</f>
      </c>
      <c r="Q441">
        <f t="shared" si="6"/>
        <v>0</v>
      </c>
    </row>
    <row r="442" spans="1:17" ht="15">
      <c r="A442" s="13">
        <f>IF(A441&lt;Analyse!$A$6,'Erreurs usagers'!A441+1,"")</f>
      </c>
      <c r="Q442">
        <f t="shared" si="6"/>
        <v>0</v>
      </c>
    </row>
    <row r="443" spans="1:17" ht="15">
      <c r="A443" s="13">
        <f>IF(A442&lt;Analyse!$A$6,'Erreurs usagers'!A442+1,"")</f>
      </c>
      <c r="Q443">
        <f t="shared" si="6"/>
        <v>0</v>
      </c>
    </row>
    <row r="444" spans="1:17" ht="15">
      <c r="A444" s="13">
        <f>IF(A443&lt;Analyse!$A$6,'Erreurs usagers'!A443+1,"")</f>
      </c>
      <c r="Q444">
        <f t="shared" si="6"/>
        <v>0</v>
      </c>
    </row>
    <row r="445" spans="1:17" ht="15">
      <c r="A445" s="13">
        <f>IF(A444&lt;Analyse!$A$6,'Erreurs usagers'!A444+1,"")</f>
      </c>
      <c r="Q445">
        <f t="shared" si="6"/>
        <v>0</v>
      </c>
    </row>
    <row r="446" spans="1:17" ht="15">
      <c r="A446" s="13">
        <f>IF(A445&lt;Analyse!$A$6,'Erreurs usagers'!A445+1,"")</f>
      </c>
      <c r="Q446">
        <f t="shared" si="6"/>
        <v>0</v>
      </c>
    </row>
    <row r="447" spans="1:17" ht="15">
      <c r="A447" s="13">
        <f>IF(A446&lt;Analyse!$A$6,'Erreurs usagers'!A446+1,"")</f>
      </c>
      <c r="Q447">
        <f t="shared" si="6"/>
        <v>0</v>
      </c>
    </row>
    <row r="448" spans="1:17" ht="15">
      <c r="A448" s="13">
        <f>IF(A447&lt;Analyse!$A$6,'Erreurs usagers'!A447+1,"")</f>
      </c>
      <c r="Q448">
        <f t="shared" si="6"/>
        <v>0</v>
      </c>
    </row>
    <row r="449" spans="1:17" ht="15">
      <c r="A449" s="13">
        <f>IF(A448&lt;Analyse!$A$6,'Erreurs usagers'!A448+1,"")</f>
      </c>
      <c r="Q449">
        <f t="shared" si="6"/>
        <v>0</v>
      </c>
    </row>
    <row r="450" spans="1:17" ht="15">
      <c r="A450" s="13">
        <f>IF(A449&lt;Analyse!$A$6,'Erreurs usagers'!A449+1,"")</f>
      </c>
      <c r="Q450">
        <f t="shared" si="6"/>
        <v>0</v>
      </c>
    </row>
    <row r="451" spans="1:17" ht="15">
      <c r="A451" s="13">
        <f>IF(A450&lt;Analyse!$A$6,'Erreurs usagers'!A450+1,"")</f>
      </c>
      <c r="Q451">
        <f t="shared" si="6"/>
        <v>0</v>
      </c>
    </row>
    <row r="452" spans="1:17" ht="15">
      <c r="A452" s="13">
        <f>IF(A451&lt;Analyse!$A$6,'Erreurs usagers'!A451+1,"")</f>
      </c>
      <c r="Q452">
        <f t="shared" si="6"/>
        <v>0</v>
      </c>
    </row>
    <row r="453" spans="1:17" ht="15">
      <c r="A453" s="13">
        <f>IF(A452&lt;Analyse!$A$6,'Erreurs usagers'!A452+1,"")</f>
      </c>
      <c r="Q453">
        <f aca="true" t="shared" si="7" ref="Q453:Q516">COUNTA(B453:O453)</f>
        <v>0</v>
      </c>
    </row>
    <row r="454" spans="1:17" ht="15">
      <c r="A454" s="13">
        <f>IF(A453&lt;Analyse!$A$6,'Erreurs usagers'!A453+1,"")</f>
      </c>
      <c r="Q454">
        <f t="shared" si="7"/>
        <v>0</v>
      </c>
    </row>
    <row r="455" spans="1:17" ht="15">
      <c r="A455" s="13">
        <f>IF(A454&lt;Analyse!$A$6,'Erreurs usagers'!A454+1,"")</f>
      </c>
      <c r="Q455">
        <f t="shared" si="7"/>
        <v>0</v>
      </c>
    </row>
    <row r="456" spans="1:17" ht="15">
      <c r="A456" s="13">
        <f>IF(A455&lt;Analyse!$A$6,'Erreurs usagers'!A455+1,"")</f>
      </c>
      <c r="Q456">
        <f t="shared" si="7"/>
        <v>0</v>
      </c>
    </row>
    <row r="457" spans="1:17" ht="15">
      <c r="A457" s="13">
        <f>IF(A456&lt;Analyse!$A$6,'Erreurs usagers'!A456+1,"")</f>
      </c>
      <c r="Q457">
        <f t="shared" si="7"/>
        <v>0</v>
      </c>
    </row>
    <row r="458" spans="1:17" ht="15">
      <c r="A458" s="13">
        <f>IF(A457&lt;Analyse!$A$6,'Erreurs usagers'!A457+1,"")</f>
      </c>
      <c r="Q458">
        <f t="shared" si="7"/>
        <v>0</v>
      </c>
    </row>
    <row r="459" spans="1:17" ht="15">
      <c r="A459" s="13">
        <f>IF(A458&lt;Analyse!$A$6,'Erreurs usagers'!A458+1,"")</f>
      </c>
      <c r="Q459">
        <f t="shared" si="7"/>
        <v>0</v>
      </c>
    </row>
    <row r="460" spans="1:17" ht="15">
      <c r="A460" s="13">
        <f>IF(A459&lt;Analyse!$A$6,'Erreurs usagers'!A459+1,"")</f>
      </c>
      <c r="Q460">
        <f t="shared" si="7"/>
        <v>0</v>
      </c>
    </row>
    <row r="461" spans="1:17" ht="15">
      <c r="A461" s="13">
        <f>IF(A460&lt;Analyse!$A$6,'Erreurs usagers'!A460+1,"")</f>
      </c>
      <c r="Q461">
        <f t="shared" si="7"/>
        <v>0</v>
      </c>
    </row>
    <row r="462" spans="1:17" ht="15">
      <c r="A462" s="13">
        <f>IF(A461&lt;Analyse!$A$6,'Erreurs usagers'!A461+1,"")</f>
      </c>
      <c r="Q462">
        <f t="shared" si="7"/>
        <v>0</v>
      </c>
    </row>
    <row r="463" spans="1:17" ht="15">
      <c r="A463" s="13">
        <f>IF(A462&lt;Analyse!$A$6,'Erreurs usagers'!A462+1,"")</f>
      </c>
      <c r="Q463">
        <f t="shared" si="7"/>
        <v>0</v>
      </c>
    </row>
    <row r="464" spans="1:17" ht="15">
      <c r="A464" s="13">
        <f>IF(A463&lt;Analyse!$A$6,'Erreurs usagers'!A463+1,"")</f>
      </c>
      <c r="Q464">
        <f t="shared" si="7"/>
        <v>0</v>
      </c>
    </row>
    <row r="465" spans="1:17" ht="15">
      <c r="A465" s="13">
        <f>IF(A464&lt;Analyse!$A$6,'Erreurs usagers'!A464+1,"")</f>
      </c>
      <c r="Q465">
        <f t="shared" si="7"/>
        <v>0</v>
      </c>
    </row>
    <row r="466" spans="1:17" ht="15">
      <c r="A466" s="13">
        <f>IF(A465&lt;Analyse!$A$6,'Erreurs usagers'!A465+1,"")</f>
      </c>
      <c r="Q466">
        <f t="shared" si="7"/>
        <v>0</v>
      </c>
    </row>
    <row r="467" spans="1:17" ht="15">
      <c r="A467" s="13">
        <f>IF(A466&lt;Analyse!$A$6,'Erreurs usagers'!A466+1,"")</f>
      </c>
      <c r="Q467">
        <f t="shared" si="7"/>
        <v>0</v>
      </c>
    </row>
    <row r="468" spans="1:17" ht="15">
      <c r="A468" s="13">
        <f>IF(A467&lt;Analyse!$A$6,'Erreurs usagers'!A467+1,"")</f>
      </c>
      <c r="Q468">
        <f t="shared" si="7"/>
        <v>0</v>
      </c>
    </row>
    <row r="469" spans="1:17" ht="15">
      <c r="A469" s="13">
        <f>IF(A468&lt;Analyse!$A$6,'Erreurs usagers'!A468+1,"")</f>
      </c>
      <c r="Q469">
        <f t="shared" si="7"/>
        <v>0</v>
      </c>
    </row>
    <row r="470" spans="1:17" ht="15">
      <c r="A470" s="13">
        <f>IF(A469&lt;Analyse!$A$6,'Erreurs usagers'!A469+1,"")</f>
      </c>
      <c r="Q470">
        <f t="shared" si="7"/>
        <v>0</v>
      </c>
    </row>
    <row r="471" spans="1:17" ht="15">
      <c r="A471" s="13">
        <f>IF(A470&lt;Analyse!$A$6,'Erreurs usagers'!A470+1,"")</f>
      </c>
      <c r="Q471">
        <f t="shared" si="7"/>
        <v>0</v>
      </c>
    </row>
    <row r="472" spans="1:17" ht="15">
      <c r="A472" s="13">
        <f>IF(A471&lt;Analyse!$A$6,'Erreurs usagers'!A471+1,"")</f>
      </c>
      <c r="Q472">
        <f t="shared" si="7"/>
        <v>0</v>
      </c>
    </row>
    <row r="473" spans="1:17" ht="15">
      <c r="A473" s="13">
        <f>IF(A472&lt;Analyse!$A$6,'Erreurs usagers'!A472+1,"")</f>
      </c>
      <c r="Q473">
        <f t="shared" si="7"/>
        <v>0</v>
      </c>
    </row>
    <row r="474" spans="1:17" ht="15">
      <c r="A474" s="13">
        <f>IF(A473&lt;Analyse!$A$6,'Erreurs usagers'!A473+1,"")</f>
      </c>
      <c r="Q474">
        <f t="shared" si="7"/>
        <v>0</v>
      </c>
    </row>
    <row r="475" spans="1:17" ht="15">
      <c r="A475" s="13">
        <f>IF(A474&lt;Analyse!$A$6,'Erreurs usagers'!A474+1,"")</f>
      </c>
      <c r="Q475">
        <f t="shared" si="7"/>
        <v>0</v>
      </c>
    </row>
    <row r="476" spans="1:17" ht="15">
      <c r="A476" s="13">
        <f>IF(A475&lt;Analyse!$A$6,'Erreurs usagers'!A475+1,"")</f>
      </c>
      <c r="Q476">
        <f t="shared" si="7"/>
        <v>0</v>
      </c>
    </row>
    <row r="477" spans="1:17" ht="15">
      <c r="A477" s="13">
        <f>IF(A476&lt;Analyse!$A$6,'Erreurs usagers'!A476+1,"")</f>
      </c>
      <c r="Q477">
        <f t="shared" si="7"/>
        <v>0</v>
      </c>
    </row>
    <row r="478" spans="1:17" ht="15">
      <c r="A478" s="13">
        <f>IF(A477&lt;Analyse!$A$6,'Erreurs usagers'!A477+1,"")</f>
      </c>
      <c r="Q478">
        <f t="shared" si="7"/>
        <v>0</v>
      </c>
    </row>
    <row r="479" spans="1:17" ht="15">
      <c r="A479" s="13">
        <f>IF(A478&lt;Analyse!$A$6,'Erreurs usagers'!A478+1,"")</f>
      </c>
      <c r="Q479">
        <f t="shared" si="7"/>
        <v>0</v>
      </c>
    </row>
    <row r="480" spans="1:17" ht="15">
      <c r="A480" s="13">
        <f>IF(A479&lt;Analyse!$A$6,'Erreurs usagers'!A479+1,"")</f>
      </c>
      <c r="Q480">
        <f t="shared" si="7"/>
        <v>0</v>
      </c>
    </row>
    <row r="481" spans="1:17" ht="15">
      <c r="A481" s="13">
        <f>IF(A480&lt;Analyse!$A$6,'Erreurs usagers'!A480+1,"")</f>
      </c>
      <c r="Q481">
        <f t="shared" si="7"/>
        <v>0</v>
      </c>
    </row>
    <row r="482" spans="1:17" ht="15">
      <c r="A482" s="13">
        <f>IF(A481&lt;Analyse!$A$6,'Erreurs usagers'!A481+1,"")</f>
      </c>
      <c r="Q482">
        <f t="shared" si="7"/>
        <v>0</v>
      </c>
    </row>
    <row r="483" spans="1:17" ht="15">
      <c r="A483" s="13">
        <f>IF(A482&lt;Analyse!$A$6,'Erreurs usagers'!A482+1,"")</f>
      </c>
      <c r="Q483">
        <f t="shared" si="7"/>
        <v>0</v>
      </c>
    </row>
    <row r="484" spans="1:17" ht="15">
      <c r="A484" s="13">
        <f>IF(A483&lt;Analyse!$A$6,'Erreurs usagers'!A483+1,"")</f>
      </c>
      <c r="Q484">
        <f t="shared" si="7"/>
        <v>0</v>
      </c>
    </row>
    <row r="485" spans="1:17" ht="15">
      <c r="A485" s="13">
        <f>IF(A484&lt;Analyse!$A$6,'Erreurs usagers'!A484+1,"")</f>
      </c>
      <c r="Q485">
        <f t="shared" si="7"/>
        <v>0</v>
      </c>
    </row>
    <row r="486" spans="1:17" ht="15">
      <c r="A486" s="13">
        <f>IF(A485&lt;Analyse!$A$6,'Erreurs usagers'!A485+1,"")</f>
      </c>
      <c r="Q486">
        <f t="shared" si="7"/>
        <v>0</v>
      </c>
    </row>
    <row r="487" spans="1:17" ht="15">
      <c r="A487" s="13">
        <f>IF(A486&lt;Analyse!$A$6,'Erreurs usagers'!A486+1,"")</f>
      </c>
      <c r="Q487">
        <f t="shared" si="7"/>
        <v>0</v>
      </c>
    </row>
    <row r="488" spans="1:17" ht="15">
      <c r="A488" s="13">
        <f>IF(A487&lt;Analyse!$A$6,'Erreurs usagers'!A487+1,"")</f>
      </c>
      <c r="Q488">
        <f t="shared" si="7"/>
        <v>0</v>
      </c>
    </row>
    <row r="489" spans="1:17" ht="15">
      <c r="A489" s="13">
        <f>IF(A488&lt;Analyse!$A$6,'Erreurs usagers'!A488+1,"")</f>
      </c>
      <c r="Q489">
        <f t="shared" si="7"/>
        <v>0</v>
      </c>
    </row>
    <row r="490" spans="1:17" ht="15">
      <c r="A490" s="13">
        <f>IF(A489&lt;Analyse!$A$6,'Erreurs usagers'!A489+1,"")</f>
      </c>
      <c r="Q490">
        <f t="shared" si="7"/>
        <v>0</v>
      </c>
    </row>
    <row r="491" spans="1:17" ht="15">
      <c r="A491" s="13">
        <f>IF(A490&lt;Analyse!$A$6,'Erreurs usagers'!A490+1,"")</f>
      </c>
      <c r="Q491">
        <f t="shared" si="7"/>
        <v>0</v>
      </c>
    </row>
    <row r="492" spans="1:17" ht="15">
      <c r="A492" s="13">
        <f>IF(A491&lt;Analyse!$A$6,'Erreurs usagers'!A491+1,"")</f>
      </c>
      <c r="Q492">
        <f t="shared" si="7"/>
        <v>0</v>
      </c>
    </row>
    <row r="493" spans="1:17" ht="15">
      <c r="A493" s="13">
        <f>IF(A492&lt;Analyse!$A$6,'Erreurs usagers'!A492+1,"")</f>
      </c>
      <c r="Q493">
        <f t="shared" si="7"/>
        <v>0</v>
      </c>
    </row>
    <row r="494" spans="1:17" ht="15">
      <c r="A494" s="13">
        <f>IF(A493&lt;Analyse!$A$6,'Erreurs usagers'!A493+1,"")</f>
      </c>
      <c r="Q494">
        <f t="shared" si="7"/>
        <v>0</v>
      </c>
    </row>
    <row r="495" spans="1:17" ht="15">
      <c r="A495" s="13">
        <f>IF(A494&lt;Analyse!$A$6,'Erreurs usagers'!A494+1,"")</f>
      </c>
      <c r="Q495">
        <f t="shared" si="7"/>
        <v>0</v>
      </c>
    </row>
    <row r="496" spans="1:17" ht="15">
      <c r="A496" s="13">
        <f>IF(A495&lt;Analyse!$A$6,'Erreurs usagers'!A495+1,"")</f>
      </c>
      <c r="Q496">
        <f t="shared" si="7"/>
        <v>0</v>
      </c>
    </row>
    <row r="497" spans="1:17" ht="15">
      <c r="A497" s="13">
        <f>IF(A496&lt;Analyse!$A$6,'Erreurs usagers'!A496+1,"")</f>
      </c>
      <c r="Q497">
        <f t="shared" si="7"/>
        <v>0</v>
      </c>
    </row>
    <row r="498" spans="1:17" ht="15">
      <c r="A498" s="13">
        <f>IF(A497&lt;Analyse!$A$6,'Erreurs usagers'!A497+1,"")</f>
      </c>
      <c r="Q498">
        <f t="shared" si="7"/>
        <v>0</v>
      </c>
    </row>
    <row r="499" spans="1:17" ht="15">
      <c r="A499" s="13">
        <f>IF(A498&lt;Analyse!$A$6,'Erreurs usagers'!A498+1,"")</f>
      </c>
      <c r="Q499">
        <f t="shared" si="7"/>
        <v>0</v>
      </c>
    </row>
    <row r="500" spans="1:17" ht="15">
      <c r="A500" s="13">
        <f>IF(A499&lt;Analyse!$A$6,'Erreurs usagers'!A499+1,"")</f>
      </c>
      <c r="Q500">
        <f t="shared" si="7"/>
        <v>0</v>
      </c>
    </row>
    <row r="501" spans="1:17" ht="15">
      <c r="A501" s="13">
        <f>IF(A500&lt;Analyse!$A$6,'Erreurs usagers'!A500+1,"")</f>
      </c>
      <c r="Q501">
        <f t="shared" si="7"/>
        <v>0</v>
      </c>
    </row>
    <row r="502" spans="1:17" ht="15">
      <c r="A502" s="13">
        <f>IF(A501&lt;Analyse!$A$6,'Erreurs usagers'!A501+1,"")</f>
      </c>
      <c r="Q502">
        <f t="shared" si="7"/>
        <v>0</v>
      </c>
    </row>
    <row r="503" spans="1:17" ht="15">
      <c r="A503" s="13">
        <f>IF(A502&lt;Analyse!$A$6,'Erreurs usagers'!A502+1,"")</f>
      </c>
      <c r="Q503">
        <f t="shared" si="7"/>
        <v>0</v>
      </c>
    </row>
    <row r="504" spans="1:17" ht="15">
      <c r="A504" s="13">
        <f>IF(A503&lt;Analyse!$A$6,'Erreurs usagers'!A503+1,"")</f>
      </c>
      <c r="Q504">
        <f t="shared" si="7"/>
        <v>0</v>
      </c>
    </row>
    <row r="505" spans="1:17" ht="15">
      <c r="A505" s="13">
        <f>IF(A504&lt;Analyse!$A$6,'Erreurs usagers'!A504+1,"")</f>
      </c>
      <c r="Q505">
        <f t="shared" si="7"/>
        <v>0</v>
      </c>
    </row>
    <row r="506" spans="1:17" ht="15">
      <c r="A506" s="13">
        <f>IF(A505&lt;Analyse!$A$6,'Erreurs usagers'!A505+1,"")</f>
      </c>
      <c r="Q506">
        <f t="shared" si="7"/>
        <v>0</v>
      </c>
    </row>
    <row r="507" spans="1:17" ht="15">
      <c r="A507" s="13">
        <f>IF(A506&lt;Analyse!$A$6,'Erreurs usagers'!A506+1,"")</f>
      </c>
      <c r="Q507">
        <f t="shared" si="7"/>
        <v>0</v>
      </c>
    </row>
    <row r="508" spans="1:17" ht="15">
      <c r="A508" s="13">
        <f>IF(A507&lt;Analyse!$A$6,'Erreurs usagers'!A507+1,"")</f>
      </c>
      <c r="Q508">
        <f t="shared" si="7"/>
        <v>0</v>
      </c>
    </row>
    <row r="509" spans="1:17" ht="15">
      <c r="A509" s="13">
        <f>IF(A508&lt;Analyse!$A$6,'Erreurs usagers'!A508+1,"")</f>
      </c>
      <c r="Q509">
        <f t="shared" si="7"/>
        <v>0</v>
      </c>
    </row>
    <row r="510" spans="1:17" ht="15">
      <c r="A510" s="13">
        <f>IF(A509&lt;Analyse!$A$6,'Erreurs usagers'!A509+1,"")</f>
      </c>
      <c r="Q510">
        <f t="shared" si="7"/>
        <v>0</v>
      </c>
    </row>
    <row r="511" spans="1:17" ht="15">
      <c r="A511" s="13">
        <f>IF(A510&lt;Analyse!$A$6,'Erreurs usagers'!A510+1,"")</f>
      </c>
      <c r="Q511">
        <f t="shared" si="7"/>
        <v>0</v>
      </c>
    </row>
    <row r="512" spans="1:17" ht="15">
      <c r="A512" s="13">
        <f>IF(A511&lt;Analyse!$A$6,'Erreurs usagers'!A511+1,"")</f>
      </c>
      <c r="Q512">
        <f t="shared" si="7"/>
        <v>0</v>
      </c>
    </row>
    <row r="513" spans="1:17" ht="15">
      <c r="A513" s="13">
        <f>IF(A512&lt;Analyse!$A$6,'Erreurs usagers'!A512+1,"")</f>
      </c>
      <c r="Q513">
        <f t="shared" si="7"/>
        <v>0</v>
      </c>
    </row>
    <row r="514" spans="1:17" ht="15">
      <c r="A514" s="13">
        <f>IF(A513&lt;Analyse!$A$6,'Erreurs usagers'!A513+1,"")</f>
      </c>
      <c r="Q514">
        <f t="shared" si="7"/>
        <v>0</v>
      </c>
    </row>
    <row r="515" spans="1:17" ht="15">
      <c r="A515" s="13">
        <f>IF(A514&lt;Analyse!$A$6,'Erreurs usagers'!A514+1,"")</f>
      </c>
      <c r="Q515">
        <f t="shared" si="7"/>
        <v>0</v>
      </c>
    </row>
    <row r="516" spans="1:17" ht="15">
      <c r="A516" s="13">
        <f>IF(A515&lt;Analyse!$A$6,'Erreurs usagers'!A515+1,"")</f>
      </c>
      <c r="Q516">
        <f t="shared" si="7"/>
        <v>0</v>
      </c>
    </row>
    <row r="517" spans="1:17" ht="15">
      <c r="A517" s="13">
        <f>IF(A516&lt;Analyse!$A$6,'Erreurs usagers'!A516+1,"")</f>
      </c>
      <c r="Q517">
        <f aca="true" t="shared" si="8" ref="Q517:Q580">COUNTA(B517:O517)</f>
        <v>0</v>
      </c>
    </row>
    <row r="518" spans="1:17" ht="15">
      <c r="A518" s="13">
        <f>IF(A517&lt;Analyse!$A$6,'Erreurs usagers'!A517+1,"")</f>
      </c>
      <c r="Q518">
        <f t="shared" si="8"/>
        <v>0</v>
      </c>
    </row>
    <row r="519" spans="1:17" ht="15">
      <c r="A519" s="13">
        <f>IF(A518&lt;Analyse!$A$6,'Erreurs usagers'!A518+1,"")</f>
      </c>
      <c r="Q519">
        <f t="shared" si="8"/>
        <v>0</v>
      </c>
    </row>
    <row r="520" spans="1:17" ht="15">
      <c r="A520" s="13">
        <f>IF(A519&lt;Analyse!$A$6,'Erreurs usagers'!A519+1,"")</f>
      </c>
      <c r="Q520">
        <f t="shared" si="8"/>
        <v>0</v>
      </c>
    </row>
    <row r="521" spans="1:17" ht="15">
      <c r="A521" s="13">
        <f>IF(A520&lt;Analyse!$A$6,'Erreurs usagers'!A520+1,"")</f>
      </c>
      <c r="Q521">
        <f t="shared" si="8"/>
        <v>0</v>
      </c>
    </row>
    <row r="522" spans="1:17" ht="15">
      <c r="A522" s="13">
        <f>IF(A521&lt;Analyse!$A$6,'Erreurs usagers'!A521+1,"")</f>
      </c>
      <c r="Q522">
        <f t="shared" si="8"/>
        <v>0</v>
      </c>
    </row>
    <row r="523" spans="1:17" ht="15">
      <c r="A523" s="13">
        <f>IF(A522&lt;Analyse!$A$6,'Erreurs usagers'!A522+1,"")</f>
      </c>
      <c r="Q523">
        <f t="shared" si="8"/>
        <v>0</v>
      </c>
    </row>
    <row r="524" spans="1:17" ht="15">
      <c r="A524" s="13">
        <f>IF(A523&lt;Analyse!$A$6,'Erreurs usagers'!A523+1,"")</f>
      </c>
      <c r="Q524">
        <f t="shared" si="8"/>
        <v>0</v>
      </c>
    </row>
    <row r="525" spans="1:17" ht="15">
      <c r="A525" s="13">
        <f>IF(A524&lt;Analyse!$A$6,'Erreurs usagers'!A524+1,"")</f>
      </c>
      <c r="Q525">
        <f t="shared" si="8"/>
        <v>0</v>
      </c>
    </row>
    <row r="526" spans="1:17" ht="15">
      <c r="A526" s="13">
        <f>IF(A525&lt;Analyse!$A$6,'Erreurs usagers'!A525+1,"")</f>
      </c>
      <c r="Q526">
        <f t="shared" si="8"/>
        <v>0</v>
      </c>
    </row>
    <row r="527" spans="1:17" ht="15">
      <c r="A527" s="13">
        <f>IF(A526&lt;Analyse!$A$6,'Erreurs usagers'!A526+1,"")</f>
      </c>
      <c r="Q527">
        <f t="shared" si="8"/>
        <v>0</v>
      </c>
    </row>
    <row r="528" spans="1:17" ht="15">
      <c r="A528" s="13">
        <f>IF(A527&lt;Analyse!$A$6,'Erreurs usagers'!A527+1,"")</f>
      </c>
      <c r="Q528">
        <f t="shared" si="8"/>
        <v>0</v>
      </c>
    </row>
    <row r="529" spans="1:17" ht="15">
      <c r="A529" s="13">
        <f>IF(A528&lt;Analyse!$A$6,'Erreurs usagers'!A528+1,"")</f>
      </c>
      <c r="Q529">
        <f t="shared" si="8"/>
        <v>0</v>
      </c>
    </row>
    <row r="530" spans="1:17" ht="15">
      <c r="A530" s="13">
        <f>IF(A529&lt;Analyse!$A$6,'Erreurs usagers'!A529+1,"")</f>
      </c>
      <c r="Q530">
        <f t="shared" si="8"/>
        <v>0</v>
      </c>
    </row>
    <row r="531" spans="1:17" ht="15">
      <c r="A531" s="13">
        <f>IF(A530&lt;Analyse!$A$6,'Erreurs usagers'!A530+1,"")</f>
      </c>
      <c r="Q531">
        <f t="shared" si="8"/>
        <v>0</v>
      </c>
    </row>
    <row r="532" spans="1:17" ht="15">
      <c r="A532" s="13">
        <f>IF(A531&lt;Analyse!$A$6,'Erreurs usagers'!A531+1,"")</f>
      </c>
      <c r="Q532">
        <f t="shared" si="8"/>
        <v>0</v>
      </c>
    </row>
    <row r="533" spans="1:17" ht="15">
      <c r="A533" s="13">
        <f>IF(A532&lt;Analyse!$A$6,'Erreurs usagers'!A532+1,"")</f>
      </c>
      <c r="Q533">
        <f t="shared" si="8"/>
        <v>0</v>
      </c>
    </row>
    <row r="534" spans="1:17" ht="15">
      <c r="A534" s="13">
        <f>IF(A533&lt;Analyse!$A$6,'Erreurs usagers'!A533+1,"")</f>
      </c>
      <c r="Q534">
        <f t="shared" si="8"/>
        <v>0</v>
      </c>
    </row>
    <row r="535" spans="1:17" ht="15">
      <c r="A535" s="13">
        <f>IF(A534&lt;Analyse!$A$6,'Erreurs usagers'!A534+1,"")</f>
      </c>
      <c r="Q535">
        <f t="shared" si="8"/>
        <v>0</v>
      </c>
    </row>
    <row r="536" spans="1:17" ht="15">
      <c r="A536" s="13">
        <f>IF(A535&lt;Analyse!$A$6,'Erreurs usagers'!A535+1,"")</f>
      </c>
      <c r="Q536">
        <f t="shared" si="8"/>
        <v>0</v>
      </c>
    </row>
    <row r="537" spans="1:17" ht="15">
      <c r="A537" s="13">
        <f>IF(A536&lt;Analyse!$A$6,'Erreurs usagers'!A536+1,"")</f>
      </c>
      <c r="Q537">
        <f t="shared" si="8"/>
        <v>0</v>
      </c>
    </row>
    <row r="538" spans="1:17" ht="15">
      <c r="A538" s="13">
        <f>IF(A537&lt;Analyse!$A$6,'Erreurs usagers'!A537+1,"")</f>
      </c>
      <c r="Q538">
        <f t="shared" si="8"/>
        <v>0</v>
      </c>
    </row>
    <row r="539" spans="1:17" ht="15">
      <c r="A539" s="13">
        <f>IF(A538&lt;Analyse!$A$6,'Erreurs usagers'!A538+1,"")</f>
      </c>
      <c r="Q539">
        <f t="shared" si="8"/>
        <v>0</v>
      </c>
    </row>
    <row r="540" spans="1:17" ht="15">
      <c r="A540" s="13">
        <f>IF(A539&lt;Analyse!$A$6,'Erreurs usagers'!A539+1,"")</f>
      </c>
      <c r="Q540">
        <f t="shared" si="8"/>
        <v>0</v>
      </c>
    </row>
    <row r="541" spans="1:17" ht="15">
      <c r="A541" s="13">
        <f>IF(A540&lt;Analyse!$A$6,'Erreurs usagers'!A540+1,"")</f>
      </c>
      <c r="Q541">
        <f t="shared" si="8"/>
        <v>0</v>
      </c>
    </row>
    <row r="542" spans="1:17" ht="15">
      <c r="A542" s="13">
        <f>IF(A541&lt;Analyse!$A$6,'Erreurs usagers'!A541+1,"")</f>
      </c>
      <c r="Q542">
        <f t="shared" si="8"/>
        <v>0</v>
      </c>
    </row>
    <row r="543" spans="1:17" ht="15">
      <c r="A543" s="13">
        <f>IF(A542&lt;Analyse!$A$6,'Erreurs usagers'!A542+1,"")</f>
      </c>
      <c r="Q543">
        <f t="shared" si="8"/>
        <v>0</v>
      </c>
    </row>
    <row r="544" spans="1:17" ht="15">
      <c r="A544" s="13">
        <f>IF(A543&lt;Analyse!$A$6,'Erreurs usagers'!A543+1,"")</f>
      </c>
      <c r="Q544">
        <f t="shared" si="8"/>
        <v>0</v>
      </c>
    </row>
    <row r="545" spans="1:17" ht="15">
      <c r="A545" s="13">
        <f>IF(A544&lt;Analyse!$A$6,'Erreurs usagers'!A544+1,"")</f>
      </c>
      <c r="Q545">
        <f t="shared" si="8"/>
        <v>0</v>
      </c>
    </row>
    <row r="546" spans="1:17" ht="15">
      <c r="A546" s="13">
        <f>IF(A545&lt;Analyse!$A$6,'Erreurs usagers'!A545+1,"")</f>
      </c>
      <c r="Q546">
        <f t="shared" si="8"/>
        <v>0</v>
      </c>
    </row>
    <row r="547" spans="1:17" ht="15">
      <c r="A547" s="13">
        <f>IF(A546&lt;Analyse!$A$6,'Erreurs usagers'!A546+1,"")</f>
      </c>
      <c r="Q547">
        <f t="shared" si="8"/>
        <v>0</v>
      </c>
    </row>
    <row r="548" spans="1:17" ht="15">
      <c r="A548" s="13">
        <f>IF(A547&lt;Analyse!$A$6,'Erreurs usagers'!A547+1,"")</f>
      </c>
      <c r="Q548">
        <f t="shared" si="8"/>
        <v>0</v>
      </c>
    </row>
    <row r="549" spans="1:17" ht="15">
      <c r="A549" s="13">
        <f>IF(A548&lt;Analyse!$A$6,'Erreurs usagers'!A548+1,"")</f>
      </c>
      <c r="Q549">
        <f t="shared" si="8"/>
        <v>0</v>
      </c>
    </row>
    <row r="550" spans="1:17" ht="15">
      <c r="A550" s="13">
        <f>IF(A549&lt;Analyse!$A$6,'Erreurs usagers'!A549+1,"")</f>
      </c>
      <c r="Q550">
        <f t="shared" si="8"/>
        <v>0</v>
      </c>
    </row>
    <row r="551" spans="1:17" ht="15">
      <c r="A551" s="13">
        <f>IF(A550&lt;Analyse!$A$6,'Erreurs usagers'!A550+1,"")</f>
      </c>
      <c r="Q551">
        <f t="shared" si="8"/>
        <v>0</v>
      </c>
    </row>
    <row r="552" spans="1:17" ht="15">
      <c r="A552" s="13">
        <f>IF(A551&lt;Analyse!$A$6,'Erreurs usagers'!A551+1,"")</f>
      </c>
      <c r="Q552">
        <f t="shared" si="8"/>
        <v>0</v>
      </c>
    </row>
    <row r="553" spans="1:17" ht="15">
      <c r="A553" s="13">
        <f>IF(A552&lt;Analyse!$A$6,'Erreurs usagers'!A552+1,"")</f>
      </c>
      <c r="Q553">
        <f t="shared" si="8"/>
        <v>0</v>
      </c>
    </row>
    <row r="554" spans="1:17" ht="15">
      <c r="A554" s="13">
        <f>IF(A553&lt;Analyse!$A$6,'Erreurs usagers'!A553+1,"")</f>
      </c>
      <c r="Q554">
        <f t="shared" si="8"/>
        <v>0</v>
      </c>
    </row>
    <row r="555" spans="1:17" ht="15">
      <c r="A555" s="13">
        <f>IF(A554&lt;Analyse!$A$6,'Erreurs usagers'!A554+1,"")</f>
      </c>
      <c r="Q555">
        <f t="shared" si="8"/>
        <v>0</v>
      </c>
    </row>
    <row r="556" spans="1:17" ht="15">
      <c r="A556" s="13">
        <f>IF(A555&lt;Analyse!$A$6,'Erreurs usagers'!A555+1,"")</f>
      </c>
      <c r="Q556">
        <f t="shared" si="8"/>
        <v>0</v>
      </c>
    </row>
    <row r="557" spans="1:17" ht="15">
      <c r="A557" s="13">
        <f>IF(A556&lt;Analyse!$A$6,'Erreurs usagers'!A556+1,"")</f>
      </c>
      <c r="Q557">
        <f t="shared" si="8"/>
        <v>0</v>
      </c>
    </row>
    <row r="558" spans="1:17" ht="15">
      <c r="A558" s="13">
        <f>IF(A557&lt;Analyse!$A$6,'Erreurs usagers'!A557+1,"")</f>
      </c>
      <c r="Q558">
        <f t="shared" si="8"/>
        <v>0</v>
      </c>
    </row>
    <row r="559" spans="1:17" ht="15">
      <c r="A559" s="13">
        <f>IF(A558&lt;Analyse!$A$6,'Erreurs usagers'!A558+1,"")</f>
      </c>
      <c r="Q559">
        <f t="shared" si="8"/>
        <v>0</v>
      </c>
    </row>
    <row r="560" spans="1:17" ht="15">
      <c r="A560" s="13">
        <f>IF(A559&lt;Analyse!$A$6,'Erreurs usagers'!A559+1,"")</f>
      </c>
      <c r="Q560">
        <f t="shared" si="8"/>
        <v>0</v>
      </c>
    </row>
    <row r="561" spans="1:17" ht="15">
      <c r="A561" s="13">
        <f>IF(A560&lt;Analyse!$A$6,'Erreurs usagers'!A560+1,"")</f>
      </c>
      <c r="Q561">
        <f t="shared" si="8"/>
        <v>0</v>
      </c>
    </row>
    <row r="562" spans="1:17" ht="15">
      <c r="A562" s="13">
        <f>IF(A561&lt;Analyse!$A$6,'Erreurs usagers'!A561+1,"")</f>
      </c>
      <c r="Q562">
        <f t="shared" si="8"/>
        <v>0</v>
      </c>
    </row>
    <row r="563" spans="1:17" ht="15">
      <c r="A563" s="13">
        <f>IF(A562&lt;Analyse!$A$6,'Erreurs usagers'!A562+1,"")</f>
      </c>
      <c r="Q563">
        <f t="shared" si="8"/>
        <v>0</v>
      </c>
    </row>
    <row r="564" spans="1:17" ht="15">
      <c r="A564" s="13">
        <f>IF(A563&lt;Analyse!$A$6,'Erreurs usagers'!A563+1,"")</f>
      </c>
      <c r="Q564">
        <f t="shared" si="8"/>
        <v>0</v>
      </c>
    </row>
    <row r="565" spans="1:17" ht="15">
      <c r="A565" s="13">
        <f>IF(A564&lt;Analyse!$A$6,'Erreurs usagers'!A564+1,"")</f>
      </c>
      <c r="Q565">
        <f t="shared" si="8"/>
        <v>0</v>
      </c>
    </row>
    <row r="566" spans="1:17" ht="15">
      <c r="A566" s="13">
        <f>IF(A565&lt;Analyse!$A$6,'Erreurs usagers'!A565+1,"")</f>
      </c>
      <c r="Q566">
        <f t="shared" si="8"/>
        <v>0</v>
      </c>
    </row>
    <row r="567" spans="1:17" ht="15">
      <c r="A567" s="13">
        <f>IF(A566&lt;Analyse!$A$6,'Erreurs usagers'!A566+1,"")</f>
      </c>
      <c r="Q567">
        <f t="shared" si="8"/>
        <v>0</v>
      </c>
    </row>
    <row r="568" spans="1:17" ht="15">
      <c r="A568" s="13">
        <f>IF(A567&lt;Analyse!$A$6,'Erreurs usagers'!A567+1,"")</f>
      </c>
      <c r="Q568">
        <f t="shared" si="8"/>
        <v>0</v>
      </c>
    </row>
    <row r="569" spans="1:17" ht="15">
      <c r="A569" s="13">
        <f>IF(A568&lt;Analyse!$A$6,'Erreurs usagers'!A568+1,"")</f>
      </c>
      <c r="Q569">
        <f t="shared" si="8"/>
        <v>0</v>
      </c>
    </row>
    <row r="570" spans="1:17" ht="15">
      <c r="A570" s="13">
        <f>IF(A569&lt;Analyse!$A$6,'Erreurs usagers'!A569+1,"")</f>
      </c>
      <c r="Q570">
        <f t="shared" si="8"/>
        <v>0</v>
      </c>
    </row>
    <row r="571" spans="1:17" ht="15">
      <c r="A571" s="13">
        <f>IF(A570&lt;Analyse!$A$6,'Erreurs usagers'!A570+1,"")</f>
      </c>
      <c r="Q571">
        <f t="shared" si="8"/>
        <v>0</v>
      </c>
    </row>
    <row r="572" spans="1:17" ht="15">
      <c r="A572" s="13">
        <f>IF(A571&lt;Analyse!$A$6,'Erreurs usagers'!A571+1,"")</f>
      </c>
      <c r="Q572">
        <f t="shared" si="8"/>
        <v>0</v>
      </c>
    </row>
    <row r="573" spans="1:17" ht="15">
      <c r="A573" s="13">
        <f>IF(A572&lt;Analyse!$A$6,'Erreurs usagers'!A572+1,"")</f>
      </c>
      <c r="Q573">
        <f t="shared" si="8"/>
        <v>0</v>
      </c>
    </row>
    <row r="574" spans="1:17" ht="15">
      <c r="A574" s="13">
        <f>IF(A573&lt;Analyse!$A$6,'Erreurs usagers'!A573+1,"")</f>
      </c>
      <c r="Q574">
        <f t="shared" si="8"/>
        <v>0</v>
      </c>
    </row>
    <row r="575" spans="1:17" ht="15">
      <c r="A575" s="13">
        <f>IF(A574&lt;Analyse!$A$6,'Erreurs usagers'!A574+1,"")</f>
      </c>
      <c r="Q575">
        <f t="shared" si="8"/>
        <v>0</v>
      </c>
    </row>
    <row r="576" spans="1:17" ht="15">
      <c r="A576" s="13">
        <f>IF(A575&lt;Analyse!$A$6,'Erreurs usagers'!A575+1,"")</f>
      </c>
      <c r="Q576">
        <f t="shared" si="8"/>
        <v>0</v>
      </c>
    </row>
    <row r="577" spans="1:17" ht="15">
      <c r="A577" s="13">
        <f>IF(A576&lt;Analyse!$A$6,'Erreurs usagers'!A576+1,"")</f>
      </c>
      <c r="Q577">
        <f t="shared" si="8"/>
        <v>0</v>
      </c>
    </row>
    <row r="578" spans="1:17" ht="15">
      <c r="A578" s="13">
        <f>IF(A577&lt;Analyse!$A$6,'Erreurs usagers'!A577+1,"")</f>
      </c>
      <c r="Q578">
        <f t="shared" si="8"/>
        <v>0</v>
      </c>
    </row>
    <row r="579" spans="1:17" ht="15">
      <c r="A579" s="13">
        <f>IF(A578&lt;Analyse!$A$6,'Erreurs usagers'!A578+1,"")</f>
      </c>
      <c r="Q579">
        <f t="shared" si="8"/>
        <v>0</v>
      </c>
    </row>
    <row r="580" spans="1:17" ht="15">
      <c r="A580" s="13">
        <f>IF(A579&lt;Analyse!$A$6,'Erreurs usagers'!A579+1,"")</f>
      </c>
      <c r="Q580">
        <f t="shared" si="8"/>
        <v>0</v>
      </c>
    </row>
    <row r="581" spans="1:17" ht="15">
      <c r="A581" s="13">
        <f>IF(A580&lt;Analyse!$A$6,'Erreurs usagers'!A580+1,"")</f>
      </c>
      <c r="Q581">
        <f aca="true" t="shared" si="9" ref="Q581:Q644">COUNTA(B581:O581)</f>
        <v>0</v>
      </c>
    </row>
    <row r="582" spans="1:17" ht="15">
      <c r="A582" s="13">
        <f>IF(A581&lt;Analyse!$A$6,'Erreurs usagers'!A581+1,"")</f>
      </c>
      <c r="Q582">
        <f t="shared" si="9"/>
        <v>0</v>
      </c>
    </row>
    <row r="583" spans="1:17" ht="15">
      <c r="A583" s="13">
        <f>IF(A582&lt;Analyse!$A$6,'Erreurs usagers'!A582+1,"")</f>
      </c>
      <c r="Q583">
        <f t="shared" si="9"/>
        <v>0</v>
      </c>
    </row>
    <row r="584" spans="1:17" ht="15">
      <c r="A584" s="13">
        <f>IF(A583&lt;Analyse!$A$6,'Erreurs usagers'!A583+1,"")</f>
      </c>
      <c r="Q584">
        <f t="shared" si="9"/>
        <v>0</v>
      </c>
    </row>
    <row r="585" spans="1:17" ht="15">
      <c r="A585" s="13">
        <f>IF(A584&lt;Analyse!$A$6,'Erreurs usagers'!A584+1,"")</f>
      </c>
      <c r="Q585">
        <f t="shared" si="9"/>
        <v>0</v>
      </c>
    </row>
    <row r="586" spans="1:17" ht="15">
      <c r="A586" s="13">
        <f>IF(A585&lt;Analyse!$A$6,'Erreurs usagers'!A585+1,"")</f>
      </c>
      <c r="Q586">
        <f t="shared" si="9"/>
        <v>0</v>
      </c>
    </row>
    <row r="587" spans="1:17" ht="15">
      <c r="A587" s="13">
        <f>IF(A586&lt;Analyse!$A$6,'Erreurs usagers'!A586+1,"")</f>
      </c>
      <c r="Q587">
        <f t="shared" si="9"/>
        <v>0</v>
      </c>
    </row>
    <row r="588" spans="1:17" ht="15">
      <c r="A588" s="13">
        <f>IF(A587&lt;Analyse!$A$6,'Erreurs usagers'!A587+1,"")</f>
      </c>
      <c r="Q588">
        <f t="shared" si="9"/>
        <v>0</v>
      </c>
    </row>
    <row r="589" spans="1:17" ht="15">
      <c r="A589" s="13">
        <f>IF(A588&lt;Analyse!$A$6,'Erreurs usagers'!A588+1,"")</f>
      </c>
      <c r="Q589">
        <f t="shared" si="9"/>
        <v>0</v>
      </c>
    </row>
    <row r="590" spans="1:17" ht="15">
      <c r="A590" s="13">
        <f>IF(A589&lt;Analyse!$A$6,'Erreurs usagers'!A589+1,"")</f>
      </c>
      <c r="Q590">
        <f t="shared" si="9"/>
        <v>0</v>
      </c>
    </row>
    <row r="591" spans="1:17" ht="15">
      <c r="A591" s="13">
        <f>IF(A590&lt;Analyse!$A$6,'Erreurs usagers'!A590+1,"")</f>
      </c>
      <c r="Q591">
        <f t="shared" si="9"/>
        <v>0</v>
      </c>
    </row>
    <row r="592" spans="1:17" ht="15">
      <c r="A592" s="13">
        <f>IF(A591&lt;Analyse!$A$6,'Erreurs usagers'!A591+1,"")</f>
      </c>
      <c r="Q592">
        <f t="shared" si="9"/>
        <v>0</v>
      </c>
    </row>
    <row r="593" spans="1:17" ht="15">
      <c r="A593" s="13">
        <f>IF(A592&lt;Analyse!$A$6,'Erreurs usagers'!A592+1,"")</f>
      </c>
      <c r="Q593">
        <f t="shared" si="9"/>
        <v>0</v>
      </c>
    </row>
    <row r="594" spans="1:17" ht="15">
      <c r="A594" s="13">
        <f>IF(A593&lt;Analyse!$A$6,'Erreurs usagers'!A593+1,"")</f>
      </c>
      <c r="Q594">
        <f t="shared" si="9"/>
        <v>0</v>
      </c>
    </row>
    <row r="595" spans="1:17" ht="15">
      <c r="A595" s="13">
        <f>IF(A594&lt;Analyse!$A$6,'Erreurs usagers'!A594+1,"")</f>
      </c>
      <c r="Q595">
        <f t="shared" si="9"/>
        <v>0</v>
      </c>
    </row>
    <row r="596" spans="1:17" ht="15">
      <c r="A596" s="13">
        <f>IF(A595&lt;Analyse!$A$6,'Erreurs usagers'!A595+1,"")</f>
      </c>
      <c r="Q596">
        <f t="shared" si="9"/>
        <v>0</v>
      </c>
    </row>
    <row r="597" spans="1:17" ht="15">
      <c r="A597" s="13">
        <f>IF(A596&lt;Analyse!$A$6,'Erreurs usagers'!A596+1,"")</f>
      </c>
      <c r="Q597">
        <f t="shared" si="9"/>
        <v>0</v>
      </c>
    </row>
    <row r="598" spans="1:17" ht="15">
      <c r="A598" s="13">
        <f>IF(A597&lt;Analyse!$A$6,'Erreurs usagers'!A597+1,"")</f>
      </c>
      <c r="Q598">
        <f t="shared" si="9"/>
        <v>0</v>
      </c>
    </row>
    <row r="599" spans="1:17" ht="15">
      <c r="A599" s="13">
        <f>IF(A598&lt;Analyse!$A$6,'Erreurs usagers'!A598+1,"")</f>
      </c>
      <c r="Q599">
        <f t="shared" si="9"/>
        <v>0</v>
      </c>
    </row>
    <row r="600" spans="1:17" ht="15">
      <c r="A600" s="13">
        <f>IF(A599&lt;Analyse!$A$6,'Erreurs usagers'!A599+1,"")</f>
      </c>
      <c r="Q600">
        <f t="shared" si="9"/>
        <v>0</v>
      </c>
    </row>
    <row r="601" spans="1:17" ht="15">
      <c r="A601" s="13">
        <f>IF(A600&lt;Analyse!$A$6,'Erreurs usagers'!A600+1,"")</f>
      </c>
      <c r="Q601">
        <f t="shared" si="9"/>
        <v>0</v>
      </c>
    </row>
    <row r="602" spans="1:17" ht="15">
      <c r="A602" s="13">
        <f>IF(A601&lt;Analyse!$A$6,'Erreurs usagers'!A601+1,"")</f>
      </c>
      <c r="Q602">
        <f t="shared" si="9"/>
        <v>0</v>
      </c>
    </row>
    <row r="603" spans="1:17" ht="15">
      <c r="A603" s="13">
        <f>IF(A602&lt;Analyse!$A$6,'Erreurs usagers'!A602+1,"")</f>
      </c>
      <c r="Q603">
        <f t="shared" si="9"/>
        <v>0</v>
      </c>
    </row>
    <row r="604" spans="1:17" ht="15">
      <c r="A604" s="13">
        <f>IF(A603&lt;Analyse!$A$6,'Erreurs usagers'!A603+1,"")</f>
      </c>
      <c r="Q604">
        <f t="shared" si="9"/>
        <v>0</v>
      </c>
    </row>
    <row r="605" spans="1:17" ht="15">
      <c r="A605" s="13">
        <f>IF(A604&lt;Analyse!$A$6,'Erreurs usagers'!A604+1,"")</f>
      </c>
      <c r="Q605">
        <f t="shared" si="9"/>
        <v>0</v>
      </c>
    </row>
    <row r="606" spans="1:17" ht="15">
      <c r="A606" s="13">
        <f>IF(A605&lt;Analyse!$A$6,'Erreurs usagers'!A605+1,"")</f>
      </c>
      <c r="Q606">
        <f t="shared" si="9"/>
        <v>0</v>
      </c>
    </row>
    <row r="607" spans="1:17" ht="15">
      <c r="A607" s="13">
        <f>IF(A606&lt;Analyse!$A$6,'Erreurs usagers'!A606+1,"")</f>
      </c>
      <c r="Q607">
        <f t="shared" si="9"/>
        <v>0</v>
      </c>
    </row>
    <row r="608" spans="1:17" ht="15">
      <c r="A608" s="13">
        <f>IF(A607&lt;Analyse!$A$6,'Erreurs usagers'!A607+1,"")</f>
      </c>
      <c r="Q608">
        <f t="shared" si="9"/>
        <v>0</v>
      </c>
    </row>
    <row r="609" spans="1:17" ht="15">
      <c r="A609" s="13">
        <f>IF(A608&lt;Analyse!$A$6,'Erreurs usagers'!A608+1,"")</f>
      </c>
      <c r="Q609">
        <f t="shared" si="9"/>
        <v>0</v>
      </c>
    </row>
    <row r="610" spans="1:17" ht="15">
      <c r="A610" s="13">
        <f>IF(A609&lt;Analyse!$A$6,'Erreurs usagers'!A609+1,"")</f>
      </c>
      <c r="Q610">
        <f t="shared" si="9"/>
        <v>0</v>
      </c>
    </row>
    <row r="611" spans="1:17" ht="15">
      <c r="A611" s="13">
        <f>IF(A610&lt;Analyse!$A$6,'Erreurs usagers'!A610+1,"")</f>
      </c>
      <c r="Q611">
        <f t="shared" si="9"/>
        <v>0</v>
      </c>
    </row>
    <row r="612" spans="1:17" ht="15">
      <c r="A612" s="13">
        <f>IF(A611&lt;Analyse!$A$6,'Erreurs usagers'!A611+1,"")</f>
      </c>
      <c r="Q612">
        <f t="shared" si="9"/>
        <v>0</v>
      </c>
    </row>
    <row r="613" spans="1:17" ht="15">
      <c r="A613" s="13">
        <f>IF(A612&lt;Analyse!$A$6,'Erreurs usagers'!A612+1,"")</f>
      </c>
      <c r="Q613">
        <f t="shared" si="9"/>
        <v>0</v>
      </c>
    </row>
    <row r="614" spans="1:17" ht="15">
      <c r="A614" s="13">
        <f>IF(A613&lt;Analyse!$A$6,'Erreurs usagers'!A613+1,"")</f>
      </c>
      <c r="Q614">
        <f t="shared" si="9"/>
        <v>0</v>
      </c>
    </row>
    <row r="615" spans="1:17" ht="15">
      <c r="A615" s="13">
        <f>IF(A614&lt;Analyse!$A$6,'Erreurs usagers'!A614+1,"")</f>
      </c>
      <c r="Q615">
        <f t="shared" si="9"/>
        <v>0</v>
      </c>
    </row>
    <row r="616" spans="1:17" ht="15">
      <c r="A616" s="13">
        <f>IF(A615&lt;Analyse!$A$6,'Erreurs usagers'!A615+1,"")</f>
      </c>
      <c r="Q616">
        <f t="shared" si="9"/>
        <v>0</v>
      </c>
    </row>
    <row r="617" spans="1:17" ht="15">
      <c r="A617" s="13">
        <f>IF(A616&lt;Analyse!$A$6,'Erreurs usagers'!A616+1,"")</f>
      </c>
      <c r="Q617">
        <f t="shared" si="9"/>
        <v>0</v>
      </c>
    </row>
    <row r="618" spans="1:17" ht="15">
      <c r="A618" s="13">
        <f>IF(A617&lt;Analyse!$A$6,'Erreurs usagers'!A617+1,"")</f>
      </c>
      <c r="Q618">
        <f t="shared" si="9"/>
        <v>0</v>
      </c>
    </row>
    <row r="619" spans="1:17" ht="15">
      <c r="A619" s="13">
        <f>IF(A618&lt;Analyse!$A$6,'Erreurs usagers'!A618+1,"")</f>
      </c>
      <c r="Q619">
        <f t="shared" si="9"/>
        <v>0</v>
      </c>
    </row>
    <row r="620" spans="1:17" ht="15">
      <c r="A620" s="13">
        <f>IF(A619&lt;Analyse!$A$6,'Erreurs usagers'!A619+1,"")</f>
      </c>
      <c r="Q620">
        <f t="shared" si="9"/>
        <v>0</v>
      </c>
    </row>
    <row r="621" spans="1:17" ht="15">
      <c r="A621" s="13">
        <f>IF(A620&lt;Analyse!$A$6,'Erreurs usagers'!A620+1,"")</f>
      </c>
      <c r="Q621">
        <f t="shared" si="9"/>
        <v>0</v>
      </c>
    </row>
    <row r="622" spans="1:17" ht="15">
      <c r="A622" s="13">
        <f>IF(A621&lt;Analyse!$A$6,'Erreurs usagers'!A621+1,"")</f>
      </c>
      <c r="Q622">
        <f t="shared" si="9"/>
        <v>0</v>
      </c>
    </row>
    <row r="623" spans="1:17" ht="15">
      <c r="A623" s="13">
        <f>IF(A622&lt;Analyse!$A$6,'Erreurs usagers'!A622+1,"")</f>
      </c>
      <c r="Q623">
        <f t="shared" si="9"/>
        <v>0</v>
      </c>
    </row>
    <row r="624" spans="1:17" ht="15">
      <c r="A624" s="13">
        <f>IF(A623&lt;Analyse!$A$6,'Erreurs usagers'!A623+1,"")</f>
      </c>
      <c r="Q624">
        <f t="shared" si="9"/>
        <v>0</v>
      </c>
    </row>
    <row r="625" spans="1:17" ht="15">
      <c r="A625" s="13">
        <f>IF(A624&lt;Analyse!$A$6,'Erreurs usagers'!A624+1,"")</f>
      </c>
      <c r="Q625">
        <f t="shared" si="9"/>
        <v>0</v>
      </c>
    </row>
    <row r="626" spans="1:17" ht="15">
      <c r="A626" s="13">
        <f>IF(A625&lt;Analyse!$A$6,'Erreurs usagers'!A625+1,"")</f>
      </c>
      <c r="Q626">
        <f t="shared" si="9"/>
        <v>0</v>
      </c>
    </row>
    <row r="627" spans="1:17" ht="15">
      <c r="A627" s="13">
        <f>IF(A626&lt;Analyse!$A$6,'Erreurs usagers'!A626+1,"")</f>
      </c>
      <c r="Q627">
        <f t="shared" si="9"/>
        <v>0</v>
      </c>
    </row>
    <row r="628" spans="1:17" ht="15">
      <c r="A628" s="13">
        <f>IF(A627&lt;Analyse!$A$6,'Erreurs usagers'!A627+1,"")</f>
      </c>
      <c r="Q628">
        <f t="shared" si="9"/>
        <v>0</v>
      </c>
    </row>
    <row r="629" spans="1:17" ht="15">
      <c r="A629" s="13">
        <f>IF(A628&lt;Analyse!$A$6,'Erreurs usagers'!A628+1,"")</f>
      </c>
      <c r="Q629">
        <f t="shared" si="9"/>
        <v>0</v>
      </c>
    </row>
    <row r="630" spans="1:17" ht="15">
      <c r="A630" s="13">
        <f>IF(A629&lt;Analyse!$A$6,'Erreurs usagers'!A629+1,"")</f>
      </c>
      <c r="Q630">
        <f t="shared" si="9"/>
        <v>0</v>
      </c>
    </row>
    <row r="631" spans="1:17" ht="15">
      <c r="A631" s="13">
        <f>IF(A630&lt;Analyse!$A$6,'Erreurs usagers'!A630+1,"")</f>
      </c>
      <c r="Q631">
        <f t="shared" si="9"/>
        <v>0</v>
      </c>
    </row>
    <row r="632" spans="1:17" ht="15">
      <c r="A632" s="13">
        <f>IF(A631&lt;Analyse!$A$6,'Erreurs usagers'!A631+1,"")</f>
      </c>
      <c r="Q632">
        <f t="shared" si="9"/>
        <v>0</v>
      </c>
    </row>
    <row r="633" spans="1:17" ht="15">
      <c r="A633" s="13">
        <f>IF(A632&lt;Analyse!$A$6,'Erreurs usagers'!A632+1,"")</f>
      </c>
      <c r="Q633">
        <f t="shared" si="9"/>
        <v>0</v>
      </c>
    </row>
    <row r="634" spans="1:17" ht="15">
      <c r="A634" s="13">
        <f>IF(A633&lt;Analyse!$A$6,'Erreurs usagers'!A633+1,"")</f>
      </c>
      <c r="Q634">
        <f t="shared" si="9"/>
        <v>0</v>
      </c>
    </row>
    <row r="635" spans="1:17" ht="15">
      <c r="A635" s="13">
        <f>IF(A634&lt;Analyse!$A$6,'Erreurs usagers'!A634+1,"")</f>
      </c>
      <c r="Q635">
        <f t="shared" si="9"/>
        <v>0</v>
      </c>
    </row>
    <row r="636" spans="1:17" ht="15">
      <c r="A636" s="13">
        <f>IF(A635&lt;Analyse!$A$6,'Erreurs usagers'!A635+1,"")</f>
      </c>
      <c r="Q636">
        <f t="shared" si="9"/>
        <v>0</v>
      </c>
    </row>
    <row r="637" spans="1:17" ht="15">
      <c r="A637" s="13">
        <f>IF(A636&lt;Analyse!$A$6,'Erreurs usagers'!A636+1,"")</f>
      </c>
      <c r="Q637">
        <f t="shared" si="9"/>
        <v>0</v>
      </c>
    </row>
    <row r="638" spans="1:17" ht="15">
      <c r="A638" s="13">
        <f>IF(A637&lt;Analyse!$A$6,'Erreurs usagers'!A637+1,"")</f>
      </c>
      <c r="Q638">
        <f t="shared" si="9"/>
        <v>0</v>
      </c>
    </row>
    <row r="639" spans="1:17" ht="15">
      <c r="A639" s="13">
        <f>IF(A638&lt;Analyse!$A$6,'Erreurs usagers'!A638+1,"")</f>
      </c>
      <c r="Q639">
        <f t="shared" si="9"/>
        <v>0</v>
      </c>
    </row>
    <row r="640" spans="1:17" ht="15">
      <c r="A640" s="13">
        <f>IF(A639&lt;Analyse!$A$6,'Erreurs usagers'!A639+1,"")</f>
      </c>
      <c r="Q640">
        <f t="shared" si="9"/>
        <v>0</v>
      </c>
    </row>
    <row r="641" spans="1:17" ht="15">
      <c r="A641" s="13">
        <f>IF(A640&lt;Analyse!$A$6,'Erreurs usagers'!A640+1,"")</f>
      </c>
      <c r="Q641">
        <f t="shared" si="9"/>
        <v>0</v>
      </c>
    </row>
    <row r="642" spans="1:17" ht="15">
      <c r="A642" s="13">
        <f>IF(A641&lt;Analyse!$A$6,'Erreurs usagers'!A641+1,"")</f>
      </c>
      <c r="Q642">
        <f t="shared" si="9"/>
        <v>0</v>
      </c>
    </row>
    <row r="643" spans="1:17" ht="15">
      <c r="A643" s="13">
        <f>IF(A642&lt;Analyse!$A$6,'Erreurs usagers'!A642+1,"")</f>
      </c>
      <c r="Q643">
        <f t="shared" si="9"/>
        <v>0</v>
      </c>
    </row>
    <row r="644" spans="1:17" ht="15">
      <c r="A644" s="13">
        <f>IF(A643&lt;Analyse!$A$6,'Erreurs usagers'!A643+1,"")</f>
      </c>
      <c r="Q644">
        <f t="shared" si="9"/>
        <v>0</v>
      </c>
    </row>
    <row r="645" spans="1:17" ht="15">
      <c r="A645" s="13">
        <f>IF(A644&lt;Analyse!$A$6,'Erreurs usagers'!A644+1,"")</f>
      </c>
      <c r="Q645">
        <f aca="true" t="shared" si="10" ref="Q645:Q708">COUNTA(B645:O645)</f>
        <v>0</v>
      </c>
    </row>
    <row r="646" spans="1:17" ht="15">
      <c r="A646" s="13">
        <f>IF(A645&lt;Analyse!$A$6,'Erreurs usagers'!A645+1,"")</f>
      </c>
      <c r="Q646">
        <f t="shared" si="10"/>
        <v>0</v>
      </c>
    </row>
    <row r="647" spans="1:17" ht="15">
      <c r="A647" s="13">
        <f>IF(A646&lt;Analyse!$A$6,'Erreurs usagers'!A646+1,"")</f>
      </c>
      <c r="Q647">
        <f t="shared" si="10"/>
        <v>0</v>
      </c>
    </row>
    <row r="648" spans="1:17" ht="15">
      <c r="A648" s="13">
        <f>IF(A647&lt;Analyse!$A$6,'Erreurs usagers'!A647+1,"")</f>
      </c>
      <c r="Q648">
        <f t="shared" si="10"/>
        <v>0</v>
      </c>
    </row>
    <row r="649" spans="1:17" ht="15">
      <c r="A649" s="13">
        <f>IF(A648&lt;Analyse!$A$6,'Erreurs usagers'!A648+1,"")</f>
      </c>
      <c r="Q649">
        <f t="shared" si="10"/>
        <v>0</v>
      </c>
    </row>
    <row r="650" spans="1:17" ht="15">
      <c r="A650" s="13">
        <f>IF(A649&lt;Analyse!$A$6,'Erreurs usagers'!A649+1,"")</f>
      </c>
      <c r="Q650">
        <f t="shared" si="10"/>
        <v>0</v>
      </c>
    </row>
    <row r="651" spans="1:17" ht="15">
      <c r="A651" s="13">
        <f>IF(A650&lt;Analyse!$A$6,'Erreurs usagers'!A650+1,"")</f>
      </c>
      <c r="Q651">
        <f t="shared" si="10"/>
        <v>0</v>
      </c>
    </row>
    <row r="652" spans="1:17" ht="15">
      <c r="A652" s="13">
        <f>IF(A651&lt;Analyse!$A$6,'Erreurs usagers'!A651+1,"")</f>
      </c>
      <c r="Q652">
        <f t="shared" si="10"/>
        <v>0</v>
      </c>
    </row>
    <row r="653" spans="1:17" ht="15">
      <c r="A653" s="13">
        <f>IF(A652&lt;Analyse!$A$6,'Erreurs usagers'!A652+1,"")</f>
      </c>
      <c r="Q653">
        <f t="shared" si="10"/>
        <v>0</v>
      </c>
    </row>
    <row r="654" spans="1:17" ht="15">
      <c r="A654" s="13">
        <f>IF(A653&lt;Analyse!$A$6,'Erreurs usagers'!A653+1,"")</f>
      </c>
      <c r="Q654">
        <f t="shared" si="10"/>
        <v>0</v>
      </c>
    </row>
    <row r="655" spans="1:17" ht="15">
      <c r="A655" s="13">
        <f>IF(A654&lt;Analyse!$A$6,'Erreurs usagers'!A654+1,"")</f>
      </c>
      <c r="Q655">
        <f t="shared" si="10"/>
        <v>0</v>
      </c>
    </row>
    <row r="656" spans="1:17" ht="15">
      <c r="A656" s="13">
        <f>IF(A655&lt;Analyse!$A$6,'Erreurs usagers'!A655+1,"")</f>
      </c>
      <c r="Q656">
        <f t="shared" si="10"/>
        <v>0</v>
      </c>
    </row>
    <row r="657" spans="1:17" ht="15">
      <c r="A657" s="13">
        <f>IF(A656&lt;Analyse!$A$6,'Erreurs usagers'!A656+1,"")</f>
      </c>
      <c r="Q657">
        <f t="shared" si="10"/>
        <v>0</v>
      </c>
    </row>
    <row r="658" spans="1:17" ht="15">
      <c r="A658" s="13">
        <f>IF(A657&lt;Analyse!$A$6,'Erreurs usagers'!A657+1,"")</f>
      </c>
      <c r="Q658">
        <f t="shared" si="10"/>
        <v>0</v>
      </c>
    </row>
    <row r="659" spans="1:17" ht="15">
      <c r="A659" s="13">
        <f>IF(A658&lt;Analyse!$A$6,'Erreurs usagers'!A658+1,"")</f>
      </c>
      <c r="Q659">
        <f t="shared" si="10"/>
        <v>0</v>
      </c>
    </row>
    <row r="660" spans="1:17" ht="15">
      <c r="A660" s="13">
        <f>IF(A659&lt;Analyse!$A$6,'Erreurs usagers'!A659+1,"")</f>
      </c>
      <c r="Q660">
        <f t="shared" si="10"/>
        <v>0</v>
      </c>
    </row>
    <row r="661" spans="1:17" ht="15">
      <c r="A661" s="13">
        <f>IF(A660&lt;Analyse!$A$6,'Erreurs usagers'!A660+1,"")</f>
      </c>
      <c r="Q661">
        <f t="shared" si="10"/>
        <v>0</v>
      </c>
    </row>
    <row r="662" spans="1:17" ht="15">
      <c r="A662" s="13">
        <f>IF(A661&lt;Analyse!$A$6,'Erreurs usagers'!A661+1,"")</f>
      </c>
      <c r="Q662">
        <f t="shared" si="10"/>
        <v>0</v>
      </c>
    </row>
    <row r="663" spans="1:17" ht="15">
      <c r="A663" s="13">
        <f>IF(A662&lt;Analyse!$A$6,'Erreurs usagers'!A662+1,"")</f>
      </c>
      <c r="Q663">
        <f t="shared" si="10"/>
        <v>0</v>
      </c>
    </row>
    <row r="664" spans="1:17" ht="15">
      <c r="A664" s="13">
        <f>IF(A663&lt;Analyse!$A$6,'Erreurs usagers'!A663+1,"")</f>
      </c>
      <c r="Q664">
        <f t="shared" si="10"/>
        <v>0</v>
      </c>
    </row>
    <row r="665" spans="1:17" ht="15">
      <c r="A665" s="13">
        <f>IF(A664&lt;Analyse!$A$6,'Erreurs usagers'!A664+1,"")</f>
      </c>
      <c r="Q665">
        <f t="shared" si="10"/>
        <v>0</v>
      </c>
    </row>
    <row r="666" spans="1:17" ht="15">
      <c r="A666" s="13">
        <f>IF(A665&lt;Analyse!$A$6,'Erreurs usagers'!A665+1,"")</f>
      </c>
      <c r="Q666">
        <f t="shared" si="10"/>
        <v>0</v>
      </c>
    </row>
    <row r="667" spans="1:17" ht="15">
      <c r="A667" s="13">
        <f>IF(A666&lt;Analyse!$A$6,'Erreurs usagers'!A666+1,"")</f>
      </c>
      <c r="Q667">
        <f t="shared" si="10"/>
        <v>0</v>
      </c>
    </row>
    <row r="668" spans="1:17" ht="15">
      <c r="A668" s="13">
        <f>IF(A667&lt;Analyse!$A$6,'Erreurs usagers'!A667+1,"")</f>
      </c>
      <c r="Q668">
        <f t="shared" si="10"/>
        <v>0</v>
      </c>
    </row>
    <row r="669" spans="1:17" ht="15">
      <c r="A669" s="13">
        <f>IF(A668&lt;Analyse!$A$6,'Erreurs usagers'!A668+1,"")</f>
      </c>
      <c r="Q669">
        <f t="shared" si="10"/>
        <v>0</v>
      </c>
    </row>
    <row r="670" spans="1:17" ht="15">
      <c r="A670" s="13">
        <f>IF(A669&lt;Analyse!$A$6,'Erreurs usagers'!A669+1,"")</f>
      </c>
      <c r="Q670">
        <f t="shared" si="10"/>
        <v>0</v>
      </c>
    </row>
    <row r="671" spans="1:17" ht="15">
      <c r="A671" s="13">
        <f>IF(A670&lt;Analyse!$A$6,'Erreurs usagers'!A670+1,"")</f>
      </c>
      <c r="Q671">
        <f t="shared" si="10"/>
        <v>0</v>
      </c>
    </row>
    <row r="672" spans="1:17" ht="15">
      <c r="A672" s="13">
        <f>IF(A671&lt;Analyse!$A$6,'Erreurs usagers'!A671+1,"")</f>
      </c>
      <c r="Q672">
        <f t="shared" si="10"/>
        <v>0</v>
      </c>
    </row>
    <row r="673" spans="1:17" ht="15">
      <c r="A673" s="13">
        <f>IF(A672&lt;Analyse!$A$6,'Erreurs usagers'!A672+1,"")</f>
      </c>
      <c r="Q673">
        <f t="shared" si="10"/>
        <v>0</v>
      </c>
    </row>
    <row r="674" spans="1:17" ht="15">
      <c r="A674" s="13">
        <f>IF(A673&lt;Analyse!$A$6,'Erreurs usagers'!A673+1,"")</f>
      </c>
      <c r="Q674">
        <f t="shared" si="10"/>
        <v>0</v>
      </c>
    </row>
    <row r="675" spans="1:17" ht="15">
      <c r="A675" s="13">
        <f>IF(A674&lt;Analyse!$A$6,'Erreurs usagers'!A674+1,"")</f>
      </c>
      <c r="Q675">
        <f t="shared" si="10"/>
        <v>0</v>
      </c>
    </row>
    <row r="676" spans="1:17" ht="15">
      <c r="A676" s="13">
        <f>IF(A675&lt;Analyse!$A$6,'Erreurs usagers'!A675+1,"")</f>
      </c>
      <c r="Q676">
        <f t="shared" si="10"/>
        <v>0</v>
      </c>
    </row>
    <row r="677" spans="1:17" ht="15">
      <c r="A677" s="13">
        <f>IF(A676&lt;Analyse!$A$6,'Erreurs usagers'!A676+1,"")</f>
      </c>
      <c r="Q677">
        <f t="shared" si="10"/>
        <v>0</v>
      </c>
    </row>
    <row r="678" spans="1:17" ht="15">
      <c r="A678" s="13">
        <f>IF(A677&lt;Analyse!$A$6,'Erreurs usagers'!A677+1,"")</f>
      </c>
      <c r="Q678">
        <f t="shared" si="10"/>
        <v>0</v>
      </c>
    </row>
    <row r="679" spans="1:17" ht="15">
      <c r="A679" s="13">
        <f>IF(A678&lt;Analyse!$A$6,'Erreurs usagers'!A678+1,"")</f>
      </c>
      <c r="Q679">
        <f t="shared" si="10"/>
        <v>0</v>
      </c>
    </row>
    <row r="680" spans="1:17" ht="15">
      <c r="A680" s="13">
        <f>IF(A679&lt;Analyse!$A$6,'Erreurs usagers'!A679+1,"")</f>
      </c>
      <c r="Q680">
        <f t="shared" si="10"/>
        <v>0</v>
      </c>
    </row>
    <row r="681" spans="1:17" ht="15">
      <c r="A681" s="13">
        <f>IF(A680&lt;Analyse!$A$6,'Erreurs usagers'!A680+1,"")</f>
      </c>
      <c r="Q681">
        <f t="shared" si="10"/>
        <v>0</v>
      </c>
    </row>
    <row r="682" spans="1:17" ht="15">
      <c r="A682" s="13">
        <f>IF(A681&lt;Analyse!$A$6,'Erreurs usagers'!A681+1,"")</f>
      </c>
      <c r="Q682">
        <f t="shared" si="10"/>
        <v>0</v>
      </c>
    </row>
    <row r="683" spans="1:17" ht="15">
      <c r="A683" s="13">
        <f>IF(A682&lt;Analyse!$A$6,'Erreurs usagers'!A682+1,"")</f>
      </c>
      <c r="Q683">
        <f t="shared" si="10"/>
        <v>0</v>
      </c>
    </row>
    <row r="684" spans="1:17" ht="15">
      <c r="A684" s="13">
        <f>IF(A683&lt;Analyse!$A$6,'Erreurs usagers'!A683+1,"")</f>
      </c>
      <c r="Q684">
        <f t="shared" si="10"/>
        <v>0</v>
      </c>
    </row>
    <row r="685" spans="1:17" ht="15">
      <c r="A685" s="13">
        <f>IF(A684&lt;Analyse!$A$6,'Erreurs usagers'!A684+1,"")</f>
      </c>
      <c r="Q685">
        <f t="shared" si="10"/>
        <v>0</v>
      </c>
    </row>
    <row r="686" spans="1:17" ht="15">
      <c r="A686" s="13">
        <f>IF(A685&lt;Analyse!$A$6,'Erreurs usagers'!A685+1,"")</f>
      </c>
      <c r="Q686">
        <f t="shared" si="10"/>
        <v>0</v>
      </c>
    </row>
    <row r="687" spans="1:17" ht="15">
      <c r="A687" s="13">
        <f>IF(A686&lt;Analyse!$A$6,'Erreurs usagers'!A686+1,"")</f>
      </c>
      <c r="Q687">
        <f t="shared" si="10"/>
        <v>0</v>
      </c>
    </row>
    <row r="688" spans="1:17" ht="15">
      <c r="A688" s="13">
        <f>IF(A687&lt;Analyse!$A$6,'Erreurs usagers'!A687+1,"")</f>
      </c>
      <c r="Q688">
        <f t="shared" si="10"/>
        <v>0</v>
      </c>
    </row>
    <row r="689" spans="1:17" ht="15">
      <c r="A689" s="13">
        <f>IF(A688&lt;Analyse!$A$6,'Erreurs usagers'!A688+1,"")</f>
      </c>
      <c r="Q689">
        <f t="shared" si="10"/>
        <v>0</v>
      </c>
    </row>
    <row r="690" spans="1:17" ht="15">
      <c r="A690" s="13">
        <f>IF(A689&lt;Analyse!$A$6,'Erreurs usagers'!A689+1,"")</f>
      </c>
      <c r="Q690">
        <f t="shared" si="10"/>
        <v>0</v>
      </c>
    </row>
    <row r="691" spans="1:17" ht="15">
      <c r="A691" s="13">
        <f>IF(A690&lt;Analyse!$A$6,'Erreurs usagers'!A690+1,"")</f>
      </c>
      <c r="Q691">
        <f t="shared" si="10"/>
        <v>0</v>
      </c>
    </row>
    <row r="692" spans="1:17" ht="15">
      <c r="A692" s="13">
        <f>IF(A691&lt;Analyse!$A$6,'Erreurs usagers'!A691+1,"")</f>
      </c>
      <c r="Q692">
        <f t="shared" si="10"/>
        <v>0</v>
      </c>
    </row>
    <row r="693" spans="1:17" ht="15">
      <c r="A693" s="13">
        <f>IF(A692&lt;Analyse!$A$6,'Erreurs usagers'!A692+1,"")</f>
      </c>
      <c r="Q693">
        <f t="shared" si="10"/>
        <v>0</v>
      </c>
    </row>
    <row r="694" spans="1:17" ht="15">
      <c r="A694" s="13">
        <f>IF(A693&lt;Analyse!$A$6,'Erreurs usagers'!A693+1,"")</f>
      </c>
      <c r="Q694">
        <f t="shared" si="10"/>
        <v>0</v>
      </c>
    </row>
    <row r="695" spans="1:17" ht="15">
      <c r="A695" s="13">
        <f>IF(A694&lt;Analyse!$A$6,'Erreurs usagers'!A694+1,"")</f>
      </c>
      <c r="Q695">
        <f t="shared" si="10"/>
        <v>0</v>
      </c>
    </row>
    <row r="696" spans="1:17" ht="15">
      <c r="A696" s="13">
        <f>IF(A695&lt;Analyse!$A$6,'Erreurs usagers'!A695+1,"")</f>
      </c>
      <c r="Q696">
        <f t="shared" si="10"/>
        <v>0</v>
      </c>
    </row>
    <row r="697" spans="1:17" ht="15">
      <c r="A697" s="13">
        <f>IF(A696&lt;Analyse!$A$6,'Erreurs usagers'!A696+1,"")</f>
      </c>
      <c r="Q697">
        <f t="shared" si="10"/>
        <v>0</v>
      </c>
    </row>
    <row r="698" spans="1:17" ht="15">
      <c r="A698" s="13">
        <f>IF(A697&lt;Analyse!$A$6,'Erreurs usagers'!A697+1,"")</f>
      </c>
      <c r="Q698">
        <f t="shared" si="10"/>
        <v>0</v>
      </c>
    </row>
    <row r="699" spans="1:17" ht="15">
      <c r="A699" s="13">
        <f>IF(A698&lt;Analyse!$A$6,'Erreurs usagers'!A698+1,"")</f>
      </c>
      <c r="Q699">
        <f t="shared" si="10"/>
        <v>0</v>
      </c>
    </row>
    <row r="700" spans="1:17" ht="15">
      <c r="A700" s="13">
        <f>IF(A699&lt;Analyse!$A$6,'Erreurs usagers'!A699+1,"")</f>
      </c>
      <c r="Q700">
        <f t="shared" si="10"/>
        <v>0</v>
      </c>
    </row>
    <row r="701" spans="1:17" ht="15">
      <c r="A701" s="13">
        <f>IF(A700&lt;Analyse!$A$6,'Erreurs usagers'!A700+1,"")</f>
      </c>
      <c r="Q701">
        <f t="shared" si="10"/>
        <v>0</v>
      </c>
    </row>
    <row r="702" spans="1:17" ht="15">
      <c r="A702" s="13">
        <f>IF(A701&lt;Analyse!$A$6,'Erreurs usagers'!A701+1,"")</f>
      </c>
      <c r="Q702">
        <f t="shared" si="10"/>
        <v>0</v>
      </c>
    </row>
    <row r="703" spans="1:17" ht="15">
      <c r="A703" s="13">
        <f>IF(A702&lt;Analyse!$A$6,'Erreurs usagers'!A702+1,"")</f>
      </c>
      <c r="Q703">
        <f t="shared" si="10"/>
        <v>0</v>
      </c>
    </row>
    <row r="704" spans="1:17" ht="15">
      <c r="A704" s="13">
        <f>IF(A703&lt;Analyse!$A$6,'Erreurs usagers'!A703+1,"")</f>
      </c>
      <c r="Q704">
        <f t="shared" si="10"/>
        <v>0</v>
      </c>
    </row>
    <row r="705" spans="1:17" ht="15">
      <c r="A705" s="13">
        <f>IF(A704&lt;Analyse!$A$6,'Erreurs usagers'!A704+1,"")</f>
      </c>
      <c r="Q705">
        <f t="shared" si="10"/>
        <v>0</v>
      </c>
    </row>
    <row r="706" spans="1:17" ht="15">
      <c r="A706" s="13">
        <f>IF(A705&lt;Analyse!$A$6,'Erreurs usagers'!A705+1,"")</f>
      </c>
      <c r="Q706">
        <f t="shared" si="10"/>
        <v>0</v>
      </c>
    </row>
    <row r="707" spans="1:17" ht="15">
      <c r="A707" s="13">
        <f>IF(A706&lt;Analyse!$A$6,'Erreurs usagers'!A706+1,"")</f>
      </c>
      <c r="Q707">
        <f t="shared" si="10"/>
        <v>0</v>
      </c>
    </row>
    <row r="708" spans="1:17" ht="15">
      <c r="A708" s="13">
        <f>IF(A707&lt;Analyse!$A$6,'Erreurs usagers'!A707+1,"")</f>
      </c>
      <c r="Q708">
        <f t="shared" si="10"/>
        <v>0</v>
      </c>
    </row>
    <row r="709" spans="1:17" ht="15">
      <c r="A709" s="13">
        <f>IF(A708&lt;Analyse!$A$6,'Erreurs usagers'!A708+1,"")</f>
      </c>
      <c r="Q709">
        <f aca="true" t="shared" si="11" ref="Q709:Q772">COUNTA(B709:O709)</f>
        <v>0</v>
      </c>
    </row>
    <row r="710" spans="1:17" ht="15">
      <c r="A710" s="13">
        <f>IF(A709&lt;Analyse!$A$6,'Erreurs usagers'!A709+1,"")</f>
      </c>
      <c r="Q710">
        <f t="shared" si="11"/>
        <v>0</v>
      </c>
    </row>
    <row r="711" spans="1:17" ht="15">
      <c r="A711" s="13">
        <f>IF(A710&lt;Analyse!$A$6,'Erreurs usagers'!A710+1,"")</f>
      </c>
      <c r="Q711">
        <f t="shared" si="11"/>
        <v>0</v>
      </c>
    </row>
    <row r="712" spans="1:17" ht="15">
      <c r="A712" s="13">
        <f>IF(A711&lt;Analyse!$A$6,'Erreurs usagers'!A711+1,"")</f>
      </c>
      <c r="Q712">
        <f t="shared" si="11"/>
        <v>0</v>
      </c>
    </row>
    <row r="713" spans="1:17" ht="15">
      <c r="A713" s="13">
        <f>IF(A712&lt;Analyse!$A$6,'Erreurs usagers'!A712+1,"")</f>
      </c>
      <c r="Q713">
        <f t="shared" si="11"/>
        <v>0</v>
      </c>
    </row>
    <row r="714" spans="1:17" ht="15">
      <c r="A714" s="13">
        <f>IF(A713&lt;Analyse!$A$6,'Erreurs usagers'!A713+1,"")</f>
      </c>
      <c r="Q714">
        <f t="shared" si="11"/>
        <v>0</v>
      </c>
    </row>
    <row r="715" spans="1:17" ht="15">
      <c r="A715" s="13">
        <f>IF(A714&lt;Analyse!$A$6,'Erreurs usagers'!A714+1,"")</f>
      </c>
      <c r="Q715">
        <f t="shared" si="11"/>
        <v>0</v>
      </c>
    </row>
    <row r="716" spans="1:17" ht="15">
      <c r="A716" s="13">
        <f>IF(A715&lt;Analyse!$A$6,'Erreurs usagers'!A715+1,"")</f>
      </c>
      <c r="Q716">
        <f t="shared" si="11"/>
        <v>0</v>
      </c>
    </row>
    <row r="717" spans="1:17" ht="15">
      <c r="A717" s="13">
        <f>IF(A716&lt;Analyse!$A$6,'Erreurs usagers'!A716+1,"")</f>
      </c>
      <c r="Q717">
        <f t="shared" si="11"/>
        <v>0</v>
      </c>
    </row>
    <row r="718" spans="1:17" ht="15">
      <c r="A718" s="13">
        <f>IF(A717&lt;Analyse!$A$6,'Erreurs usagers'!A717+1,"")</f>
      </c>
      <c r="Q718">
        <f t="shared" si="11"/>
        <v>0</v>
      </c>
    </row>
    <row r="719" spans="1:17" ht="15">
      <c r="A719" s="13">
        <f>IF(A718&lt;Analyse!$A$6,'Erreurs usagers'!A718+1,"")</f>
      </c>
      <c r="Q719">
        <f t="shared" si="11"/>
        <v>0</v>
      </c>
    </row>
    <row r="720" spans="1:17" ht="15">
      <c r="A720" s="13">
        <f>IF(A719&lt;Analyse!$A$6,'Erreurs usagers'!A719+1,"")</f>
      </c>
      <c r="Q720">
        <f t="shared" si="11"/>
        <v>0</v>
      </c>
    </row>
    <row r="721" spans="1:17" ht="15">
      <c r="A721" s="13">
        <f>IF(A720&lt;Analyse!$A$6,'Erreurs usagers'!A720+1,"")</f>
      </c>
      <c r="Q721">
        <f t="shared" si="11"/>
        <v>0</v>
      </c>
    </row>
    <row r="722" spans="1:17" ht="15">
      <c r="A722" s="13">
        <f>IF(A721&lt;Analyse!$A$6,'Erreurs usagers'!A721+1,"")</f>
      </c>
      <c r="Q722">
        <f t="shared" si="11"/>
        <v>0</v>
      </c>
    </row>
    <row r="723" spans="1:17" ht="15">
      <c r="A723" s="13">
        <f>IF(A722&lt;Analyse!$A$6,'Erreurs usagers'!A722+1,"")</f>
      </c>
      <c r="Q723">
        <f t="shared" si="11"/>
        <v>0</v>
      </c>
    </row>
    <row r="724" spans="1:17" ht="15">
      <c r="A724" s="13">
        <f>IF(A723&lt;Analyse!$A$6,'Erreurs usagers'!A723+1,"")</f>
      </c>
      <c r="Q724">
        <f t="shared" si="11"/>
        <v>0</v>
      </c>
    </row>
    <row r="725" spans="1:17" ht="15">
      <c r="A725" s="13">
        <f>IF(A724&lt;Analyse!$A$6,'Erreurs usagers'!A724+1,"")</f>
      </c>
      <c r="Q725">
        <f t="shared" si="11"/>
        <v>0</v>
      </c>
    </row>
    <row r="726" spans="1:17" ht="15">
      <c r="A726" s="13">
        <f>IF(A725&lt;Analyse!$A$6,'Erreurs usagers'!A725+1,"")</f>
      </c>
      <c r="Q726">
        <f t="shared" si="11"/>
        <v>0</v>
      </c>
    </row>
    <row r="727" spans="1:17" ht="15">
      <c r="A727" s="13">
        <f>IF(A726&lt;Analyse!$A$6,'Erreurs usagers'!A726+1,"")</f>
      </c>
      <c r="Q727">
        <f t="shared" si="11"/>
        <v>0</v>
      </c>
    </row>
    <row r="728" spans="1:17" ht="15">
      <c r="A728" s="13">
        <f>IF(A727&lt;Analyse!$A$6,'Erreurs usagers'!A727+1,"")</f>
      </c>
      <c r="Q728">
        <f t="shared" si="11"/>
        <v>0</v>
      </c>
    </row>
    <row r="729" spans="1:17" ht="15">
      <c r="A729" s="13">
        <f>IF(A728&lt;Analyse!$A$6,'Erreurs usagers'!A728+1,"")</f>
      </c>
      <c r="Q729">
        <f t="shared" si="11"/>
        <v>0</v>
      </c>
    </row>
    <row r="730" spans="1:17" ht="15">
      <c r="A730" s="13">
        <f>IF(A729&lt;Analyse!$A$6,'Erreurs usagers'!A729+1,"")</f>
      </c>
      <c r="Q730">
        <f t="shared" si="11"/>
        <v>0</v>
      </c>
    </row>
    <row r="731" spans="1:17" ht="15">
      <c r="A731" s="13">
        <f>IF(A730&lt;Analyse!$A$6,'Erreurs usagers'!A730+1,"")</f>
      </c>
      <c r="Q731">
        <f t="shared" si="11"/>
        <v>0</v>
      </c>
    </row>
    <row r="732" spans="1:17" ht="15">
      <c r="A732" s="13">
        <f>IF(A731&lt;Analyse!$A$6,'Erreurs usagers'!A731+1,"")</f>
      </c>
      <c r="Q732">
        <f t="shared" si="11"/>
        <v>0</v>
      </c>
    </row>
    <row r="733" spans="1:17" ht="15">
      <c r="A733" s="13">
        <f>IF(A732&lt;Analyse!$A$6,'Erreurs usagers'!A732+1,"")</f>
      </c>
      <c r="Q733">
        <f t="shared" si="11"/>
        <v>0</v>
      </c>
    </row>
    <row r="734" spans="1:17" ht="15">
      <c r="A734" s="13">
        <f>IF(A733&lt;Analyse!$A$6,'Erreurs usagers'!A733+1,"")</f>
      </c>
      <c r="Q734">
        <f t="shared" si="11"/>
        <v>0</v>
      </c>
    </row>
    <row r="735" spans="1:17" ht="15">
      <c r="A735" s="13">
        <f>IF(A734&lt;Analyse!$A$6,'Erreurs usagers'!A734+1,"")</f>
      </c>
      <c r="Q735">
        <f t="shared" si="11"/>
        <v>0</v>
      </c>
    </row>
    <row r="736" spans="1:17" ht="15">
      <c r="A736" s="13">
        <f>IF(A735&lt;Analyse!$A$6,'Erreurs usagers'!A735+1,"")</f>
      </c>
      <c r="Q736">
        <f t="shared" si="11"/>
        <v>0</v>
      </c>
    </row>
    <row r="737" spans="1:17" ht="15">
      <c r="A737" s="13">
        <f>IF(A736&lt;Analyse!$A$6,'Erreurs usagers'!A736+1,"")</f>
      </c>
      <c r="Q737">
        <f t="shared" si="11"/>
        <v>0</v>
      </c>
    </row>
    <row r="738" spans="1:17" ht="15">
      <c r="A738" s="13">
        <f>IF(A737&lt;Analyse!$A$6,'Erreurs usagers'!A737+1,"")</f>
      </c>
      <c r="Q738">
        <f t="shared" si="11"/>
        <v>0</v>
      </c>
    </row>
    <row r="739" spans="1:17" ht="15">
      <c r="A739" s="13">
        <f>IF(A738&lt;Analyse!$A$6,'Erreurs usagers'!A738+1,"")</f>
      </c>
      <c r="Q739">
        <f t="shared" si="11"/>
        <v>0</v>
      </c>
    </row>
    <row r="740" spans="1:17" ht="15">
      <c r="A740" s="13">
        <f>IF(A739&lt;Analyse!$A$6,'Erreurs usagers'!A739+1,"")</f>
      </c>
      <c r="Q740">
        <f t="shared" si="11"/>
        <v>0</v>
      </c>
    </row>
    <row r="741" spans="1:17" ht="15">
      <c r="A741" s="13">
        <f>IF(A740&lt;Analyse!$A$6,'Erreurs usagers'!A740+1,"")</f>
      </c>
      <c r="Q741">
        <f t="shared" si="11"/>
        <v>0</v>
      </c>
    </row>
    <row r="742" spans="1:17" ht="15">
      <c r="A742" s="13">
        <f>IF(A741&lt;Analyse!$A$6,'Erreurs usagers'!A741+1,"")</f>
      </c>
      <c r="Q742">
        <f t="shared" si="11"/>
        <v>0</v>
      </c>
    </row>
    <row r="743" spans="1:17" ht="15">
      <c r="A743" s="13">
        <f>IF(A742&lt;Analyse!$A$6,'Erreurs usagers'!A742+1,"")</f>
      </c>
      <c r="Q743">
        <f t="shared" si="11"/>
        <v>0</v>
      </c>
    </row>
    <row r="744" spans="1:17" ht="15">
      <c r="A744" s="13">
        <f>IF(A743&lt;Analyse!$A$6,'Erreurs usagers'!A743+1,"")</f>
      </c>
      <c r="Q744">
        <f t="shared" si="11"/>
        <v>0</v>
      </c>
    </row>
    <row r="745" spans="1:17" ht="15">
      <c r="A745" s="13">
        <f>IF(A744&lt;Analyse!$A$6,'Erreurs usagers'!A744+1,"")</f>
      </c>
      <c r="Q745">
        <f t="shared" si="11"/>
        <v>0</v>
      </c>
    </row>
    <row r="746" spans="1:17" ht="15">
      <c r="A746" s="13">
        <f>IF(A745&lt;Analyse!$A$6,'Erreurs usagers'!A745+1,"")</f>
      </c>
      <c r="Q746">
        <f t="shared" si="11"/>
        <v>0</v>
      </c>
    </row>
    <row r="747" spans="1:17" ht="15">
      <c r="A747" s="13">
        <f>IF(A746&lt;Analyse!$A$6,'Erreurs usagers'!A746+1,"")</f>
      </c>
      <c r="Q747">
        <f t="shared" si="11"/>
        <v>0</v>
      </c>
    </row>
    <row r="748" spans="1:17" ht="15">
      <c r="A748" s="13">
        <f>IF(A747&lt;Analyse!$A$6,'Erreurs usagers'!A747+1,"")</f>
      </c>
      <c r="Q748">
        <f t="shared" si="11"/>
        <v>0</v>
      </c>
    </row>
    <row r="749" spans="1:17" ht="15">
      <c r="A749" s="13">
        <f>IF(A748&lt;Analyse!$A$6,'Erreurs usagers'!A748+1,"")</f>
      </c>
      <c r="Q749">
        <f t="shared" si="11"/>
        <v>0</v>
      </c>
    </row>
    <row r="750" spans="1:17" ht="15">
      <c r="A750" s="13">
        <f>IF(A749&lt;Analyse!$A$6,'Erreurs usagers'!A749+1,"")</f>
      </c>
      <c r="Q750">
        <f t="shared" si="11"/>
        <v>0</v>
      </c>
    </row>
    <row r="751" spans="1:17" ht="15">
      <c r="A751" s="13">
        <f>IF(A750&lt;Analyse!$A$6,'Erreurs usagers'!A750+1,"")</f>
      </c>
      <c r="Q751">
        <f t="shared" si="11"/>
        <v>0</v>
      </c>
    </row>
    <row r="752" spans="1:17" ht="15">
      <c r="A752" s="13">
        <f>IF(A751&lt;Analyse!$A$6,'Erreurs usagers'!A751+1,"")</f>
      </c>
      <c r="Q752">
        <f t="shared" si="11"/>
        <v>0</v>
      </c>
    </row>
    <row r="753" spans="1:17" ht="15">
      <c r="A753" s="13">
        <f>IF(A752&lt;Analyse!$A$6,'Erreurs usagers'!A752+1,"")</f>
      </c>
      <c r="Q753">
        <f t="shared" si="11"/>
        <v>0</v>
      </c>
    </row>
    <row r="754" spans="1:17" ht="15">
      <c r="A754" s="13">
        <f>IF(A753&lt;Analyse!$A$6,'Erreurs usagers'!A753+1,"")</f>
      </c>
      <c r="Q754">
        <f t="shared" si="11"/>
        <v>0</v>
      </c>
    </row>
    <row r="755" spans="1:17" ht="15">
      <c r="A755" s="13">
        <f>IF(A754&lt;Analyse!$A$6,'Erreurs usagers'!A754+1,"")</f>
      </c>
      <c r="Q755">
        <f t="shared" si="11"/>
        <v>0</v>
      </c>
    </row>
    <row r="756" spans="1:17" ht="15">
      <c r="A756" s="13">
        <f>IF(A755&lt;Analyse!$A$6,'Erreurs usagers'!A755+1,"")</f>
      </c>
      <c r="Q756">
        <f t="shared" si="11"/>
        <v>0</v>
      </c>
    </row>
    <row r="757" spans="1:17" ht="15">
      <c r="A757" s="13">
        <f>IF(A756&lt;Analyse!$A$6,'Erreurs usagers'!A756+1,"")</f>
      </c>
      <c r="Q757">
        <f t="shared" si="11"/>
        <v>0</v>
      </c>
    </row>
    <row r="758" spans="1:17" ht="15">
      <c r="A758" s="13">
        <f>IF(A757&lt;Analyse!$A$6,'Erreurs usagers'!A757+1,"")</f>
      </c>
      <c r="Q758">
        <f t="shared" si="11"/>
        <v>0</v>
      </c>
    </row>
    <row r="759" spans="1:17" ht="15">
      <c r="A759" s="13">
        <f>IF(A758&lt;Analyse!$A$6,'Erreurs usagers'!A758+1,"")</f>
      </c>
      <c r="Q759">
        <f t="shared" si="11"/>
        <v>0</v>
      </c>
    </row>
    <row r="760" spans="1:17" ht="15">
      <c r="A760" s="13">
        <f>IF(A759&lt;Analyse!$A$6,'Erreurs usagers'!A759+1,"")</f>
      </c>
      <c r="Q760">
        <f t="shared" si="11"/>
        <v>0</v>
      </c>
    </row>
    <row r="761" spans="1:17" ht="15">
      <c r="A761" s="13">
        <f>IF(A760&lt;Analyse!$A$6,'Erreurs usagers'!A760+1,"")</f>
      </c>
      <c r="Q761">
        <f t="shared" si="11"/>
        <v>0</v>
      </c>
    </row>
    <row r="762" spans="1:17" ht="15">
      <c r="A762" s="13">
        <f>IF(A761&lt;Analyse!$A$6,'Erreurs usagers'!A761+1,"")</f>
      </c>
      <c r="Q762">
        <f t="shared" si="11"/>
        <v>0</v>
      </c>
    </row>
    <row r="763" spans="1:17" ht="15">
      <c r="A763" s="13">
        <f>IF(A762&lt;Analyse!$A$6,'Erreurs usagers'!A762+1,"")</f>
      </c>
      <c r="Q763">
        <f t="shared" si="11"/>
        <v>0</v>
      </c>
    </row>
    <row r="764" spans="1:17" ht="15">
      <c r="A764" s="13">
        <f>IF(A763&lt;Analyse!$A$6,'Erreurs usagers'!A763+1,"")</f>
      </c>
      <c r="Q764">
        <f t="shared" si="11"/>
        <v>0</v>
      </c>
    </row>
    <row r="765" spans="1:17" ht="15">
      <c r="A765" s="13">
        <f>IF(A764&lt;Analyse!$A$6,'Erreurs usagers'!A764+1,"")</f>
      </c>
      <c r="Q765">
        <f t="shared" si="11"/>
        <v>0</v>
      </c>
    </row>
    <row r="766" spans="1:17" ht="15">
      <c r="A766" s="13">
        <f>IF(A765&lt;Analyse!$A$6,'Erreurs usagers'!A765+1,"")</f>
      </c>
      <c r="Q766">
        <f t="shared" si="11"/>
        <v>0</v>
      </c>
    </row>
    <row r="767" spans="1:17" ht="15">
      <c r="A767" s="13">
        <f>IF(A766&lt;Analyse!$A$6,'Erreurs usagers'!A766+1,"")</f>
      </c>
      <c r="Q767">
        <f t="shared" si="11"/>
        <v>0</v>
      </c>
    </row>
    <row r="768" spans="1:17" ht="15">
      <c r="A768" s="13">
        <f>IF(A767&lt;Analyse!$A$6,'Erreurs usagers'!A767+1,"")</f>
      </c>
      <c r="Q768">
        <f t="shared" si="11"/>
        <v>0</v>
      </c>
    </row>
    <row r="769" spans="1:17" ht="15">
      <c r="A769" s="13">
        <f>IF(A768&lt;Analyse!$A$6,'Erreurs usagers'!A768+1,"")</f>
      </c>
      <c r="Q769">
        <f t="shared" si="11"/>
        <v>0</v>
      </c>
    </row>
    <row r="770" spans="1:17" ht="15">
      <c r="A770" s="13">
        <f>IF(A769&lt;Analyse!$A$6,'Erreurs usagers'!A769+1,"")</f>
      </c>
      <c r="Q770">
        <f t="shared" si="11"/>
        <v>0</v>
      </c>
    </row>
    <row r="771" spans="1:17" ht="15">
      <c r="A771" s="13">
        <f>IF(A770&lt;Analyse!$A$6,'Erreurs usagers'!A770+1,"")</f>
      </c>
      <c r="Q771">
        <f t="shared" si="11"/>
        <v>0</v>
      </c>
    </row>
    <row r="772" spans="1:17" ht="15">
      <c r="A772" s="13">
        <f>IF(A771&lt;Analyse!$A$6,'Erreurs usagers'!A771+1,"")</f>
      </c>
      <c r="Q772">
        <f t="shared" si="11"/>
        <v>0</v>
      </c>
    </row>
    <row r="773" spans="1:17" ht="15">
      <c r="A773" s="13">
        <f>IF(A772&lt;Analyse!$A$6,'Erreurs usagers'!A772+1,"")</f>
      </c>
      <c r="Q773">
        <f aca="true" t="shared" si="12" ref="Q773:Q836">COUNTA(B773:O773)</f>
        <v>0</v>
      </c>
    </row>
    <row r="774" spans="1:17" ht="15">
      <c r="A774" s="13">
        <f>IF(A773&lt;Analyse!$A$6,'Erreurs usagers'!A773+1,"")</f>
      </c>
      <c r="Q774">
        <f t="shared" si="12"/>
        <v>0</v>
      </c>
    </row>
    <row r="775" spans="1:17" ht="15">
      <c r="A775" s="13">
        <f>IF(A774&lt;Analyse!$A$6,'Erreurs usagers'!A774+1,"")</f>
      </c>
      <c r="Q775">
        <f t="shared" si="12"/>
        <v>0</v>
      </c>
    </row>
    <row r="776" spans="1:17" ht="15">
      <c r="A776" s="13">
        <f>IF(A775&lt;Analyse!$A$6,'Erreurs usagers'!A775+1,"")</f>
      </c>
      <c r="Q776">
        <f t="shared" si="12"/>
        <v>0</v>
      </c>
    </row>
    <row r="777" spans="1:17" ht="15">
      <c r="A777" s="13">
        <f>IF(A776&lt;Analyse!$A$6,'Erreurs usagers'!A776+1,"")</f>
      </c>
      <c r="Q777">
        <f t="shared" si="12"/>
        <v>0</v>
      </c>
    </row>
    <row r="778" spans="1:17" ht="15">
      <c r="A778" s="13">
        <f>IF(A777&lt;Analyse!$A$6,'Erreurs usagers'!A777+1,"")</f>
      </c>
      <c r="Q778">
        <f t="shared" si="12"/>
        <v>0</v>
      </c>
    </row>
    <row r="779" spans="1:17" ht="15">
      <c r="A779" s="13">
        <f>IF(A778&lt;Analyse!$A$6,'Erreurs usagers'!A778+1,"")</f>
      </c>
      <c r="Q779">
        <f t="shared" si="12"/>
        <v>0</v>
      </c>
    </row>
    <row r="780" spans="1:17" ht="15">
      <c r="A780" s="13">
        <f>IF(A779&lt;Analyse!$A$6,'Erreurs usagers'!A779+1,"")</f>
      </c>
      <c r="Q780">
        <f t="shared" si="12"/>
        <v>0</v>
      </c>
    </row>
    <row r="781" spans="1:17" ht="15">
      <c r="A781" s="13">
        <f>IF(A780&lt;Analyse!$A$6,'Erreurs usagers'!A780+1,"")</f>
      </c>
      <c r="Q781">
        <f t="shared" si="12"/>
        <v>0</v>
      </c>
    </row>
    <row r="782" spans="1:17" ht="15">
      <c r="A782" s="13">
        <f>IF(A781&lt;Analyse!$A$6,'Erreurs usagers'!A781+1,"")</f>
      </c>
      <c r="Q782">
        <f t="shared" si="12"/>
        <v>0</v>
      </c>
    </row>
    <row r="783" spans="1:17" ht="15">
      <c r="A783" s="13">
        <f>IF(A782&lt;Analyse!$A$6,'Erreurs usagers'!A782+1,"")</f>
      </c>
      <c r="Q783">
        <f t="shared" si="12"/>
        <v>0</v>
      </c>
    </row>
    <row r="784" spans="1:17" ht="15">
      <c r="A784" s="13">
        <f>IF(A783&lt;Analyse!$A$6,'Erreurs usagers'!A783+1,"")</f>
      </c>
      <c r="Q784">
        <f t="shared" si="12"/>
        <v>0</v>
      </c>
    </row>
    <row r="785" spans="1:17" ht="15">
      <c r="A785" s="13">
        <f>IF(A784&lt;Analyse!$A$6,'Erreurs usagers'!A784+1,"")</f>
      </c>
      <c r="Q785">
        <f t="shared" si="12"/>
        <v>0</v>
      </c>
    </row>
    <row r="786" spans="1:17" ht="15">
      <c r="A786" s="13">
        <f>IF(A785&lt;Analyse!$A$6,'Erreurs usagers'!A785+1,"")</f>
      </c>
      <c r="Q786">
        <f t="shared" si="12"/>
        <v>0</v>
      </c>
    </row>
    <row r="787" spans="1:17" ht="15">
      <c r="A787" s="13">
        <f>IF(A786&lt;Analyse!$A$6,'Erreurs usagers'!A786+1,"")</f>
      </c>
      <c r="Q787">
        <f t="shared" si="12"/>
        <v>0</v>
      </c>
    </row>
    <row r="788" spans="1:17" ht="15">
      <c r="A788" s="13">
        <f>IF(A787&lt;Analyse!$A$6,'Erreurs usagers'!A787+1,"")</f>
      </c>
      <c r="Q788">
        <f t="shared" si="12"/>
        <v>0</v>
      </c>
    </row>
    <row r="789" spans="1:17" ht="15">
      <c r="A789" s="13">
        <f>IF(A788&lt;Analyse!$A$6,'Erreurs usagers'!A788+1,"")</f>
      </c>
      <c r="Q789">
        <f t="shared" si="12"/>
        <v>0</v>
      </c>
    </row>
    <row r="790" spans="1:17" ht="15">
      <c r="A790" s="13">
        <f>IF(A789&lt;Analyse!$A$6,'Erreurs usagers'!A789+1,"")</f>
      </c>
      <c r="Q790">
        <f t="shared" si="12"/>
        <v>0</v>
      </c>
    </row>
    <row r="791" spans="1:17" ht="15">
      <c r="A791" s="13">
        <f>IF(A790&lt;Analyse!$A$6,'Erreurs usagers'!A790+1,"")</f>
      </c>
      <c r="Q791">
        <f t="shared" si="12"/>
        <v>0</v>
      </c>
    </row>
    <row r="792" spans="1:17" ht="15">
      <c r="A792" s="13">
        <f>IF(A791&lt;Analyse!$A$6,'Erreurs usagers'!A791+1,"")</f>
      </c>
      <c r="Q792">
        <f t="shared" si="12"/>
        <v>0</v>
      </c>
    </row>
    <row r="793" spans="1:17" ht="15">
      <c r="A793" s="13">
        <f>IF(A792&lt;Analyse!$A$6,'Erreurs usagers'!A792+1,"")</f>
      </c>
      <c r="Q793">
        <f t="shared" si="12"/>
        <v>0</v>
      </c>
    </row>
    <row r="794" spans="1:17" ht="15">
      <c r="A794" s="13">
        <f>IF(A793&lt;Analyse!$A$6,'Erreurs usagers'!A793+1,"")</f>
      </c>
      <c r="Q794">
        <f t="shared" si="12"/>
        <v>0</v>
      </c>
    </row>
    <row r="795" spans="1:17" ht="15">
      <c r="A795" s="13">
        <f>IF(A794&lt;Analyse!$A$6,'Erreurs usagers'!A794+1,"")</f>
      </c>
      <c r="Q795">
        <f t="shared" si="12"/>
        <v>0</v>
      </c>
    </row>
    <row r="796" spans="1:17" ht="15">
      <c r="A796" s="13">
        <f>IF(A795&lt;Analyse!$A$6,'Erreurs usagers'!A795+1,"")</f>
      </c>
      <c r="Q796">
        <f t="shared" si="12"/>
        <v>0</v>
      </c>
    </row>
    <row r="797" spans="1:17" ht="15">
      <c r="A797" s="13">
        <f>IF(A796&lt;Analyse!$A$6,'Erreurs usagers'!A796+1,"")</f>
      </c>
      <c r="Q797">
        <f t="shared" si="12"/>
        <v>0</v>
      </c>
    </row>
    <row r="798" spans="1:17" ht="15">
      <c r="A798" s="13">
        <f>IF(A797&lt;Analyse!$A$6,'Erreurs usagers'!A797+1,"")</f>
      </c>
      <c r="Q798">
        <f t="shared" si="12"/>
        <v>0</v>
      </c>
    </row>
    <row r="799" spans="1:17" ht="15">
      <c r="A799" s="13">
        <f>IF(A798&lt;Analyse!$A$6,'Erreurs usagers'!A798+1,"")</f>
      </c>
      <c r="Q799">
        <f t="shared" si="12"/>
        <v>0</v>
      </c>
    </row>
    <row r="800" spans="1:17" ht="15">
      <c r="A800" s="13">
        <f>IF(A799&lt;Analyse!$A$6,'Erreurs usagers'!A799+1,"")</f>
      </c>
      <c r="Q800">
        <f t="shared" si="12"/>
        <v>0</v>
      </c>
    </row>
    <row r="801" spans="1:17" ht="15">
      <c r="A801" s="13">
        <f>IF(A800&lt;Analyse!$A$6,'Erreurs usagers'!A800+1,"")</f>
      </c>
      <c r="Q801">
        <f t="shared" si="12"/>
        <v>0</v>
      </c>
    </row>
    <row r="802" spans="1:17" ht="15">
      <c r="A802" s="13">
        <f>IF(A801&lt;Analyse!$A$6,'Erreurs usagers'!A801+1,"")</f>
      </c>
      <c r="Q802">
        <f t="shared" si="12"/>
        <v>0</v>
      </c>
    </row>
    <row r="803" spans="1:17" ht="15">
      <c r="A803" s="13">
        <f>IF(A802&lt;Analyse!$A$6,'Erreurs usagers'!A802+1,"")</f>
      </c>
      <c r="Q803">
        <f t="shared" si="12"/>
        <v>0</v>
      </c>
    </row>
    <row r="804" spans="1:17" ht="15">
      <c r="A804" s="13">
        <f>IF(A803&lt;Analyse!$A$6,'Erreurs usagers'!A803+1,"")</f>
      </c>
      <c r="Q804">
        <f t="shared" si="12"/>
        <v>0</v>
      </c>
    </row>
    <row r="805" spans="1:17" ht="15">
      <c r="A805" s="13">
        <f>IF(A804&lt;Analyse!$A$6,'Erreurs usagers'!A804+1,"")</f>
      </c>
      <c r="Q805">
        <f t="shared" si="12"/>
        <v>0</v>
      </c>
    </row>
    <row r="806" spans="1:17" ht="15">
      <c r="A806" s="13">
        <f>IF(A805&lt;Analyse!$A$6,'Erreurs usagers'!A805+1,"")</f>
      </c>
      <c r="Q806">
        <f t="shared" si="12"/>
        <v>0</v>
      </c>
    </row>
    <row r="807" spans="1:17" ht="15">
      <c r="A807" s="13">
        <f>IF(A806&lt;Analyse!$A$6,'Erreurs usagers'!A806+1,"")</f>
      </c>
      <c r="Q807">
        <f t="shared" si="12"/>
        <v>0</v>
      </c>
    </row>
    <row r="808" spans="1:17" ht="15">
      <c r="A808" s="13">
        <f>IF(A807&lt;Analyse!$A$6,'Erreurs usagers'!A807+1,"")</f>
      </c>
      <c r="Q808">
        <f t="shared" si="12"/>
        <v>0</v>
      </c>
    </row>
    <row r="809" spans="1:17" ht="15">
      <c r="A809" s="13">
        <f>IF(A808&lt;Analyse!$A$6,'Erreurs usagers'!A808+1,"")</f>
      </c>
      <c r="Q809">
        <f t="shared" si="12"/>
        <v>0</v>
      </c>
    </row>
    <row r="810" spans="1:17" ht="15">
      <c r="A810" s="13">
        <f>IF(A809&lt;Analyse!$A$6,'Erreurs usagers'!A809+1,"")</f>
      </c>
      <c r="Q810">
        <f t="shared" si="12"/>
        <v>0</v>
      </c>
    </row>
    <row r="811" spans="1:17" ht="15">
      <c r="A811" s="13">
        <f>IF(A810&lt;Analyse!$A$6,'Erreurs usagers'!A810+1,"")</f>
      </c>
      <c r="Q811">
        <f t="shared" si="12"/>
        <v>0</v>
      </c>
    </row>
    <row r="812" spans="1:17" ht="15">
      <c r="A812" s="13">
        <f>IF(A811&lt;Analyse!$A$6,'Erreurs usagers'!A811+1,"")</f>
      </c>
      <c r="Q812">
        <f t="shared" si="12"/>
        <v>0</v>
      </c>
    </row>
    <row r="813" spans="1:17" ht="15">
      <c r="A813" s="13">
        <f>IF(A812&lt;Analyse!$A$6,'Erreurs usagers'!A812+1,"")</f>
      </c>
      <c r="Q813">
        <f t="shared" si="12"/>
        <v>0</v>
      </c>
    </row>
    <row r="814" spans="1:17" ht="15">
      <c r="A814" s="13">
        <f>IF(A813&lt;Analyse!$A$6,'Erreurs usagers'!A813+1,"")</f>
      </c>
      <c r="Q814">
        <f t="shared" si="12"/>
        <v>0</v>
      </c>
    </row>
    <row r="815" spans="1:17" ht="15">
      <c r="A815" s="13">
        <f>IF(A814&lt;Analyse!$A$6,'Erreurs usagers'!A814+1,"")</f>
      </c>
      <c r="Q815">
        <f t="shared" si="12"/>
        <v>0</v>
      </c>
    </row>
    <row r="816" spans="1:17" ht="15">
      <c r="A816" s="13">
        <f>IF(A815&lt;Analyse!$A$6,'Erreurs usagers'!A815+1,"")</f>
      </c>
      <c r="Q816">
        <f t="shared" si="12"/>
        <v>0</v>
      </c>
    </row>
    <row r="817" spans="1:17" ht="15">
      <c r="A817" s="13">
        <f>IF(A816&lt;Analyse!$A$6,'Erreurs usagers'!A816+1,"")</f>
      </c>
      <c r="Q817">
        <f t="shared" si="12"/>
        <v>0</v>
      </c>
    </row>
    <row r="818" spans="1:17" ht="15">
      <c r="A818" s="13">
        <f>IF(A817&lt;Analyse!$A$6,'Erreurs usagers'!A817+1,"")</f>
      </c>
      <c r="Q818">
        <f t="shared" si="12"/>
        <v>0</v>
      </c>
    </row>
    <row r="819" spans="1:17" ht="15">
      <c r="A819" s="13">
        <f>IF(A818&lt;Analyse!$A$6,'Erreurs usagers'!A818+1,"")</f>
      </c>
      <c r="Q819">
        <f t="shared" si="12"/>
        <v>0</v>
      </c>
    </row>
    <row r="820" spans="1:17" ht="15">
      <c r="A820" s="13">
        <f>IF(A819&lt;Analyse!$A$6,'Erreurs usagers'!A819+1,"")</f>
      </c>
      <c r="Q820">
        <f t="shared" si="12"/>
        <v>0</v>
      </c>
    </row>
    <row r="821" spans="1:17" ht="15">
      <c r="A821" s="13">
        <f>IF(A820&lt;Analyse!$A$6,'Erreurs usagers'!A820+1,"")</f>
      </c>
      <c r="Q821">
        <f t="shared" si="12"/>
        <v>0</v>
      </c>
    </row>
    <row r="822" spans="1:17" ht="15">
      <c r="A822" s="13">
        <f>IF(A821&lt;Analyse!$A$6,'Erreurs usagers'!A821+1,"")</f>
      </c>
      <c r="Q822">
        <f t="shared" si="12"/>
        <v>0</v>
      </c>
    </row>
    <row r="823" spans="1:17" ht="15">
      <c r="A823" s="13">
        <f>IF(A822&lt;Analyse!$A$6,'Erreurs usagers'!A822+1,"")</f>
      </c>
      <c r="Q823">
        <f t="shared" si="12"/>
        <v>0</v>
      </c>
    </row>
    <row r="824" spans="1:17" ht="15">
      <c r="A824" s="13">
        <f>IF(A823&lt;Analyse!$A$6,'Erreurs usagers'!A823+1,"")</f>
      </c>
      <c r="Q824">
        <f t="shared" si="12"/>
        <v>0</v>
      </c>
    </row>
    <row r="825" spans="1:17" ht="15">
      <c r="A825" s="13">
        <f>IF(A824&lt;Analyse!$A$6,'Erreurs usagers'!A824+1,"")</f>
      </c>
      <c r="Q825">
        <f t="shared" si="12"/>
        <v>0</v>
      </c>
    </row>
    <row r="826" spans="1:17" ht="15">
      <c r="A826" s="13">
        <f>IF(A825&lt;Analyse!$A$6,'Erreurs usagers'!A825+1,"")</f>
      </c>
      <c r="Q826">
        <f t="shared" si="12"/>
        <v>0</v>
      </c>
    </row>
    <row r="827" spans="1:17" ht="15">
      <c r="A827" s="13">
        <f>IF(A826&lt;Analyse!$A$6,'Erreurs usagers'!A826+1,"")</f>
      </c>
      <c r="Q827">
        <f t="shared" si="12"/>
        <v>0</v>
      </c>
    </row>
    <row r="828" spans="1:17" ht="15">
      <c r="A828" s="13">
        <f>IF(A827&lt;Analyse!$A$6,'Erreurs usagers'!A827+1,"")</f>
      </c>
      <c r="Q828">
        <f t="shared" si="12"/>
        <v>0</v>
      </c>
    </row>
    <row r="829" spans="1:17" ht="15">
      <c r="A829" s="13">
        <f>IF(A828&lt;Analyse!$A$6,'Erreurs usagers'!A828+1,"")</f>
      </c>
      <c r="Q829">
        <f t="shared" si="12"/>
        <v>0</v>
      </c>
    </row>
    <row r="830" spans="1:17" ht="15">
      <c r="A830" s="13">
        <f>IF(A829&lt;Analyse!$A$6,'Erreurs usagers'!A829+1,"")</f>
      </c>
      <c r="Q830">
        <f t="shared" si="12"/>
        <v>0</v>
      </c>
    </row>
    <row r="831" spans="1:17" ht="15">
      <c r="A831" s="13">
        <f>IF(A830&lt;Analyse!$A$6,'Erreurs usagers'!A830+1,"")</f>
      </c>
      <c r="Q831">
        <f t="shared" si="12"/>
        <v>0</v>
      </c>
    </row>
    <row r="832" spans="1:17" ht="15">
      <c r="A832" s="13">
        <f>IF(A831&lt;Analyse!$A$6,'Erreurs usagers'!A831+1,"")</f>
      </c>
      <c r="Q832">
        <f t="shared" si="12"/>
        <v>0</v>
      </c>
    </row>
    <row r="833" spans="1:17" ht="15">
      <c r="A833" s="13">
        <f>IF(A832&lt;Analyse!$A$6,'Erreurs usagers'!A832+1,"")</f>
      </c>
      <c r="Q833">
        <f t="shared" si="12"/>
        <v>0</v>
      </c>
    </row>
    <row r="834" spans="1:17" ht="15">
      <c r="A834" s="13">
        <f>IF(A833&lt;Analyse!$A$6,'Erreurs usagers'!A833+1,"")</f>
      </c>
      <c r="Q834">
        <f t="shared" si="12"/>
        <v>0</v>
      </c>
    </row>
    <row r="835" spans="1:17" ht="15">
      <c r="A835" s="13">
        <f>IF(A834&lt;Analyse!$A$6,'Erreurs usagers'!A834+1,"")</f>
      </c>
      <c r="Q835">
        <f t="shared" si="12"/>
        <v>0</v>
      </c>
    </row>
    <row r="836" spans="1:17" ht="15">
      <c r="A836" s="13">
        <f>IF(A835&lt;Analyse!$A$6,'Erreurs usagers'!A835+1,"")</f>
      </c>
      <c r="Q836">
        <f t="shared" si="12"/>
        <v>0</v>
      </c>
    </row>
    <row r="837" spans="1:17" ht="15">
      <c r="A837" s="13">
        <f>IF(A836&lt;Analyse!$A$6,'Erreurs usagers'!A836+1,"")</f>
      </c>
      <c r="Q837">
        <f aca="true" t="shared" si="13" ref="Q837:Q900">COUNTA(B837:O837)</f>
        <v>0</v>
      </c>
    </row>
    <row r="838" spans="1:17" ht="15">
      <c r="A838" s="13">
        <f>IF(A837&lt;Analyse!$A$6,'Erreurs usagers'!A837+1,"")</f>
      </c>
      <c r="Q838">
        <f t="shared" si="13"/>
        <v>0</v>
      </c>
    </row>
    <row r="839" spans="1:17" ht="15">
      <c r="A839" s="13">
        <f>IF(A838&lt;Analyse!$A$6,'Erreurs usagers'!A838+1,"")</f>
      </c>
      <c r="Q839">
        <f t="shared" si="13"/>
        <v>0</v>
      </c>
    </row>
    <row r="840" spans="1:17" ht="15">
      <c r="A840" s="13">
        <f>IF(A839&lt;Analyse!$A$6,'Erreurs usagers'!A839+1,"")</f>
      </c>
      <c r="Q840">
        <f t="shared" si="13"/>
        <v>0</v>
      </c>
    </row>
    <row r="841" spans="1:17" ht="15">
      <c r="A841" s="13">
        <f>IF(A840&lt;Analyse!$A$6,'Erreurs usagers'!A840+1,"")</f>
      </c>
      <c r="Q841">
        <f t="shared" si="13"/>
        <v>0</v>
      </c>
    </row>
    <row r="842" spans="1:17" ht="15">
      <c r="A842" s="13">
        <f>IF(A841&lt;Analyse!$A$6,'Erreurs usagers'!A841+1,"")</f>
      </c>
      <c r="Q842">
        <f t="shared" si="13"/>
        <v>0</v>
      </c>
    </row>
    <row r="843" spans="1:17" ht="15">
      <c r="A843" s="13">
        <f>IF(A842&lt;Analyse!$A$6,'Erreurs usagers'!A842+1,"")</f>
      </c>
      <c r="Q843">
        <f t="shared" si="13"/>
        <v>0</v>
      </c>
    </row>
    <row r="844" spans="1:17" ht="15">
      <c r="A844" s="13">
        <f>IF(A843&lt;Analyse!$A$6,'Erreurs usagers'!A843+1,"")</f>
      </c>
      <c r="Q844">
        <f t="shared" si="13"/>
        <v>0</v>
      </c>
    </row>
    <row r="845" spans="1:17" ht="15">
      <c r="A845" s="13">
        <f>IF(A844&lt;Analyse!$A$6,'Erreurs usagers'!A844+1,"")</f>
      </c>
      <c r="Q845">
        <f t="shared" si="13"/>
        <v>0</v>
      </c>
    </row>
    <row r="846" spans="1:17" ht="15">
      <c r="A846" s="13">
        <f>IF(A845&lt;Analyse!$A$6,'Erreurs usagers'!A845+1,"")</f>
      </c>
      <c r="Q846">
        <f t="shared" si="13"/>
        <v>0</v>
      </c>
    </row>
    <row r="847" spans="1:17" ht="15">
      <c r="A847" s="13">
        <f>IF(A846&lt;Analyse!$A$6,'Erreurs usagers'!A846+1,"")</f>
      </c>
      <c r="Q847">
        <f t="shared" si="13"/>
        <v>0</v>
      </c>
    </row>
    <row r="848" spans="1:17" ht="15">
      <c r="A848" s="13">
        <f>IF(A847&lt;Analyse!$A$6,'Erreurs usagers'!A847+1,"")</f>
      </c>
      <c r="Q848">
        <f t="shared" si="13"/>
        <v>0</v>
      </c>
    </row>
    <row r="849" spans="1:17" ht="15">
      <c r="A849" s="13">
        <f>IF(A848&lt;Analyse!$A$6,'Erreurs usagers'!A848+1,"")</f>
      </c>
      <c r="Q849">
        <f t="shared" si="13"/>
        <v>0</v>
      </c>
    </row>
    <row r="850" spans="1:17" ht="15">
      <c r="A850" s="13">
        <f>IF(A849&lt;Analyse!$A$6,'Erreurs usagers'!A849+1,"")</f>
      </c>
      <c r="Q850">
        <f t="shared" si="13"/>
        <v>0</v>
      </c>
    </row>
    <row r="851" spans="1:17" ht="15">
      <c r="A851" s="13">
        <f>IF(A850&lt;Analyse!$A$6,'Erreurs usagers'!A850+1,"")</f>
      </c>
      <c r="Q851">
        <f t="shared" si="13"/>
        <v>0</v>
      </c>
    </row>
    <row r="852" spans="1:17" ht="15">
      <c r="A852" s="13">
        <f>IF(A851&lt;Analyse!$A$6,'Erreurs usagers'!A851+1,"")</f>
      </c>
      <c r="Q852">
        <f t="shared" si="13"/>
        <v>0</v>
      </c>
    </row>
    <row r="853" spans="1:17" ht="15">
      <c r="A853" s="13">
        <f>IF(A852&lt;Analyse!$A$6,'Erreurs usagers'!A852+1,"")</f>
      </c>
      <c r="Q853">
        <f t="shared" si="13"/>
        <v>0</v>
      </c>
    </row>
    <row r="854" spans="1:17" ht="15">
      <c r="A854" s="13">
        <f>IF(A853&lt;Analyse!$A$6,'Erreurs usagers'!A853+1,"")</f>
      </c>
      <c r="Q854">
        <f t="shared" si="13"/>
        <v>0</v>
      </c>
    </row>
    <row r="855" spans="1:17" ht="15">
      <c r="A855" s="13">
        <f>IF(A854&lt;Analyse!$A$6,'Erreurs usagers'!A854+1,"")</f>
      </c>
      <c r="Q855">
        <f t="shared" si="13"/>
        <v>0</v>
      </c>
    </row>
    <row r="856" spans="1:17" ht="15">
      <c r="A856" s="13">
        <f>IF(A855&lt;Analyse!$A$6,'Erreurs usagers'!A855+1,"")</f>
      </c>
      <c r="Q856">
        <f t="shared" si="13"/>
        <v>0</v>
      </c>
    </row>
    <row r="857" spans="1:17" ht="15">
      <c r="A857" s="13">
        <f>IF(A856&lt;Analyse!$A$6,'Erreurs usagers'!A856+1,"")</f>
      </c>
      <c r="Q857">
        <f t="shared" si="13"/>
        <v>0</v>
      </c>
    </row>
    <row r="858" spans="1:17" ht="15">
      <c r="A858" s="13">
        <f>IF(A857&lt;Analyse!$A$6,'Erreurs usagers'!A857+1,"")</f>
      </c>
      <c r="Q858">
        <f t="shared" si="13"/>
        <v>0</v>
      </c>
    </row>
    <row r="859" spans="1:17" ht="15">
      <c r="A859" s="13">
        <f>IF(A858&lt;Analyse!$A$6,'Erreurs usagers'!A858+1,"")</f>
      </c>
      <c r="Q859">
        <f t="shared" si="13"/>
        <v>0</v>
      </c>
    </row>
    <row r="860" spans="1:17" ht="15">
      <c r="A860" s="13">
        <f>IF(A859&lt;Analyse!$A$6,'Erreurs usagers'!A859+1,"")</f>
      </c>
      <c r="Q860">
        <f t="shared" si="13"/>
        <v>0</v>
      </c>
    </row>
    <row r="861" spans="1:17" ht="15">
      <c r="A861" s="13">
        <f>IF(A860&lt;Analyse!$A$6,'Erreurs usagers'!A860+1,"")</f>
      </c>
      <c r="Q861">
        <f t="shared" si="13"/>
        <v>0</v>
      </c>
    </row>
    <row r="862" spans="1:17" ht="15">
      <c r="A862" s="13">
        <f>IF(A861&lt;Analyse!$A$6,'Erreurs usagers'!A861+1,"")</f>
      </c>
      <c r="Q862">
        <f t="shared" si="13"/>
        <v>0</v>
      </c>
    </row>
    <row r="863" spans="1:17" ht="15">
      <c r="A863" s="13">
        <f>IF(A862&lt;Analyse!$A$6,'Erreurs usagers'!A862+1,"")</f>
      </c>
      <c r="Q863">
        <f t="shared" si="13"/>
        <v>0</v>
      </c>
    </row>
    <row r="864" spans="1:17" ht="15">
      <c r="A864" s="13">
        <f>IF(A863&lt;Analyse!$A$6,'Erreurs usagers'!A863+1,"")</f>
      </c>
      <c r="Q864">
        <f t="shared" si="13"/>
        <v>0</v>
      </c>
    </row>
    <row r="865" spans="1:17" ht="15">
      <c r="A865" s="13">
        <f>IF(A864&lt;Analyse!$A$6,'Erreurs usagers'!A864+1,"")</f>
      </c>
      <c r="Q865">
        <f t="shared" si="13"/>
        <v>0</v>
      </c>
    </row>
    <row r="866" spans="1:17" ht="15">
      <c r="A866" s="13">
        <f>IF(A865&lt;Analyse!$A$6,'Erreurs usagers'!A865+1,"")</f>
      </c>
      <c r="Q866">
        <f t="shared" si="13"/>
        <v>0</v>
      </c>
    </row>
    <row r="867" spans="1:17" ht="15">
      <c r="A867" s="13">
        <f>IF(A866&lt;Analyse!$A$6,'Erreurs usagers'!A866+1,"")</f>
      </c>
      <c r="Q867">
        <f t="shared" si="13"/>
        <v>0</v>
      </c>
    </row>
    <row r="868" spans="1:17" ht="15">
      <c r="A868" s="13">
        <f>IF(A867&lt;Analyse!$A$6,'Erreurs usagers'!A867+1,"")</f>
      </c>
      <c r="Q868">
        <f t="shared" si="13"/>
        <v>0</v>
      </c>
    </row>
    <row r="869" spans="1:17" ht="15">
      <c r="A869" s="13">
        <f>IF(A868&lt;Analyse!$A$6,'Erreurs usagers'!A868+1,"")</f>
      </c>
      <c r="Q869">
        <f t="shared" si="13"/>
        <v>0</v>
      </c>
    </row>
    <row r="870" spans="1:17" ht="15">
      <c r="A870" s="13">
        <f>IF(A869&lt;Analyse!$A$6,'Erreurs usagers'!A869+1,"")</f>
      </c>
      <c r="Q870">
        <f t="shared" si="13"/>
        <v>0</v>
      </c>
    </row>
    <row r="871" spans="1:17" ht="15">
      <c r="A871" s="13">
        <f>IF(A870&lt;Analyse!$A$6,'Erreurs usagers'!A870+1,"")</f>
      </c>
      <c r="Q871">
        <f t="shared" si="13"/>
        <v>0</v>
      </c>
    </row>
    <row r="872" spans="1:17" ht="15">
      <c r="A872" s="13">
        <f>IF(A871&lt;Analyse!$A$6,'Erreurs usagers'!A871+1,"")</f>
      </c>
      <c r="Q872">
        <f t="shared" si="13"/>
        <v>0</v>
      </c>
    </row>
    <row r="873" spans="1:17" ht="15">
      <c r="A873" s="13">
        <f>IF(A872&lt;Analyse!$A$6,'Erreurs usagers'!A872+1,"")</f>
      </c>
      <c r="Q873">
        <f t="shared" si="13"/>
        <v>0</v>
      </c>
    </row>
    <row r="874" spans="1:17" ht="15">
      <c r="A874" s="13">
        <f>IF(A873&lt;Analyse!$A$6,'Erreurs usagers'!A873+1,"")</f>
      </c>
      <c r="Q874">
        <f t="shared" si="13"/>
        <v>0</v>
      </c>
    </row>
    <row r="875" spans="1:17" ht="15">
      <c r="A875" s="13">
        <f>IF(A874&lt;Analyse!$A$6,'Erreurs usagers'!A874+1,"")</f>
      </c>
      <c r="Q875">
        <f t="shared" si="13"/>
        <v>0</v>
      </c>
    </row>
    <row r="876" spans="1:17" ht="15">
      <c r="A876" s="13">
        <f>IF(A875&lt;Analyse!$A$6,'Erreurs usagers'!A875+1,"")</f>
      </c>
      <c r="Q876">
        <f t="shared" si="13"/>
        <v>0</v>
      </c>
    </row>
    <row r="877" spans="1:17" ht="15">
      <c r="A877" s="13">
        <f>IF(A876&lt;Analyse!$A$6,'Erreurs usagers'!A876+1,"")</f>
      </c>
      <c r="Q877">
        <f t="shared" si="13"/>
        <v>0</v>
      </c>
    </row>
    <row r="878" spans="1:17" ht="15">
      <c r="A878" s="13">
        <f>IF(A877&lt;Analyse!$A$6,'Erreurs usagers'!A877+1,"")</f>
      </c>
      <c r="Q878">
        <f t="shared" si="13"/>
        <v>0</v>
      </c>
    </row>
    <row r="879" spans="1:17" ht="15">
      <c r="A879" s="13">
        <f>IF(A878&lt;Analyse!$A$6,'Erreurs usagers'!A878+1,"")</f>
      </c>
      <c r="Q879">
        <f t="shared" si="13"/>
        <v>0</v>
      </c>
    </row>
    <row r="880" spans="1:17" ht="15">
      <c r="A880" s="13">
        <f>IF(A879&lt;Analyse!$A$6,'Erreurs usagers'!A879+1,"")</f>
      </c>
      <c r="Q880">
        <f t="shared" si="13"/>
        <v>0</v>
      </c>
    </row>
    <row r="881" spans="1:17" ht="15">
      <c r="A881" s="13">
        <f>IF(A880&lt;Analyse!$A$6,'Erreurs usagers'!A880+1,"")</f>
      </c>
      <c r="Q881">
        <f t="shared" si="13"/>
        <v>0</v>
      </c>
    </row>
    <row r="882" spans="1:17" ht="15">
      <c r="A882" s="13">
        <f>IF(A881&lt;Analyse!$A$6,'Erreurs usagers'!A881+1,"")</f>
      </c>
      <c r="Q882">
        <f t="shared" si="13"/>
        <v>0</v>
      </c>
    </row>
    <row r="883" spans="1:17" ht="15">
      <c r="A883" s="13">
        <f>IF(A882&lt;Analyse!$A$6,'Erreurs usagers'!A882+1,"")</f>
      </c>
      <c r="Q883">
        <f t="shared" si="13"/>
        <v>0</v>
      </c>
    </row>
    <row r="884" spans="1:17" ht="15">
      <c r="A884" s="13">
        <f>IF(A883&lt;Analyse!$A$6,'Erreurs usagers'!A883+1,"")</f>
      </c>
      <c r="Q884">
        <f t="shared" si="13"/>
        <v>0</v>
      </c>
    </row>
    <row r="885" spans="1:17" ht="15">
      <c r="A885" s="13">
        <f>IF(A884&lt;Analyse!$A$6,'Erreurs usagers'!A884+1,"")</f>
      </c>
      <c r="Q885">
        <f t="shared" si="13"/>
        <v>0</v>
      </c>
    </row>
    <row r="886" spans="1:17" ht="15">
      <c r="A886" s="13">
        <f>IF(A885&lt;Analyse!$A$6,'Erreurs usagers'!A885+1,"")</f>
      </c>
      <c r="Q886">
        <f t="shared" si="13"/>
        <v>0</v>
      </c>
    </row>
    <row r="887" spans="1:17" ht="15">
      <c r="A887" s="13">
        <f>IF(A886&lt;Analyse!$A$6,'Erreurs usagers'!A886+1,"")</f>
      </c>
      <c r="Q887">
        <f t="shared" si="13"/>
        <v>0</v>
      </c>
    </row>
    <row r="888" spans="1:17" ht="15">
      <c r="A888" s="13">
        <f>IF(A887&lt;Analyse!$A$6,'Erreurs usagers'!A887+1,"")</f>
      </c>
      <c r="Q888">
        <f t="shared" si="13"/>
        <v>0</v>
      </c>
    </row>
    <row r="889" spans="1:17" ht="15">
      <c r="A889" s="13">
        <f>IF(A888&lt;Analyse!$A$6,'Erreurs usagers'!A888+1,"")</f>
      </c>
      <c r="Q889">
        <f t="shared" si="13"/>
        <v>0</v>
      </c>
    </row>
    <row r="890" spans="1:17" ht="15">
      <c r="A890" s="13">
        <f>IF(A889&lt;Analyse!$A$6,'Erreurs usagers'!A889+1,"")</f>
      </c>
      <c r="Q890">
        <f t="shared" si="13"/>
        <v>0</v>
      </c>
    </row>
    <row r="891" spans="1:17" ht="15">
      <c r="A891" s="13">
        <f>IF(A890&lt;Analyse!$A$6,'Erreurs usagers'!A890+1,"")</f>
      </c>
      <c r="Q891">
        <f t="shared" si="13"/>
        <v>0</v>
      </c>
    </row>
    <row r="892" spans="1:17" ht="15">
      <c r="A892" s="13">
        <f>IF(A891&lt;Analyse!$A$6,'Erreurs usagers'!A891+1,"")</f>
      </c>
      <c r="Q892">
        <f t="shared" si="13"/>
        <v>0</v>
      </c>
    </row>
    <row r="893" spans="1:17" ht="15">
      <c r="A893" s="13">
        <f>IF(A892&lt;Analyse!$A$6,'Erreurs usagers'!A892+1,"")</f>
      </c>
      <c r="Q893">
        <f t="shared" si="13"/>
        <v>0</v>
      </c>
    </row>
    <row r="894" spans="1:17" ht="15">
      <c r="A894" s="13">
        <f>IF(A893&lt;Analyse!$A$6,'Erreurs usagers'!A893+1,"")</f>
      </c>
      <c r="Q894">
        <f t="shared" si="13"/>
        <v>0</v>
      </c>
    </row>
    <row r="895" spans="1:17" ht="15">
      <c r="A895" s="13">
        <f>IF(A894&lt;Analyse!$A$6,'Erreurs usagers'!A894+1,"")</f>
      </c>
      <c r="Q895">
        <f t="shared" si="13"/>
        <v>0</v>
      </c>
    </row>
    <row r="896" spans="1:17" ht="15">
      <c r="A896" s="13">
        <f>IF(A895&lt;Analyse!$A$6,'Erreurs usagers'!A895+1,"")</f>
      </c>
      <c r="Q896">
        <f t="shared" si="13"/>
        <v>0</v>
      </c>
    </row>
    <row r="897" spans="1:17" ht="15">
      <c r="A897" s="13">
        <f>IF(A896&lt;Analyse!$A$6,'Erreurs usagers'!A896+1,"")</f>
      </c>
      <c r="Q897">
        <f t="shared" si="13"/>
        <v>0</v>
      </c>
    </row>
    <row r="898" spans="1:17" ht="15">
      <c r="A898" s="13">
        <f>IF(A897&lt;Analyse!$A$6,'Erreurs usagers'!A897+1,"")</f>
      </c>
      <c r="Q898">
        <f t="shared" si="13"/>
        <v>0</v>
      </c>
    </row>
    <row r="899" spans="1:17" ht="15">
      <c r="A899" s="13">
        <f>IF(A898&lt;Analyse!$A$6,'Erreurs usagers'!A898+1,"")</f>
      </c>
      <c r="Q899">
        <f t="shared" si="13"/>
        <v>0</v>
      </c>
    </row>
    <row r="900" spans="1:17" ht="15">
      <c r="A900" s="13">
        <f>IF(A899&lt;Analyse!$A$6,'Erreurs usagers'!A899+1,"")</f>
      </c>
      <c r="Q900">
        <f t="shared" si="13"/>
        <v>0</v>
      </c>
    </row>
    <row r="901" spans="1:17" ht="15">
      <c r="A901" s="13">
        <f>IF(A900&lt;Analyse!$A$6,'Erreurs usagers'!A900+1,"")</f>
      </c>
      <c r="Q901">
        <f aca="true" t="shared" si="14" ref="Q901:Q964">COUNTA(B901:O901)</f>
        <v>0</v>
      </c>
    </row>
    <row r="902" spans="1:17" ht="15">
      <c r="A902" s="13">
        <f>IF(A901&lt;Analyse!$A$6,'Erreurs usagers'!A901+1,"")</f>
      </c>
      <c r="Q902">
        <f t="shared" si="14"/>
        <v>0</v>
      </c>
    </row>
    <row r="903" spans="1:17" ht="15">
      <c r="A903" s="13">
        <f>IF(A902&lt;Analyse!$A$6,'Erreurs usagers'!A902+1,"")</f>
      </c>
      <c r="Q903">
        <f t="shared" si="14"/>
        <v>0</v>
      </c>
    </row>
    <row r="904" spans="1:17" ht="15">
      <c r="A904" s="13">
        <f>IF(A903&lt;Analyse!$A$6,'Erreurs usagers'!A903+1,"")</f>
      </c>
      <c r="Q904">
        <f t="shared" si="14"/>
        <v>0</v>
      </c>
    </row>
    <row r="905" spans="1:17" ht="15">
      <c r="A905" s="13">
        <f>IF(A904&lt;Analyse!$A$6,'Erreurs usagers'!A904+1,"")</f>
      </c>
      <c r="Q905">
        <f t="shared" si="14"/>
        <v>0</v>
      </c>
    </row>
    <row r="906" spans="1:17" ht="15">
      <c r="A906" s="13">
        <f>IF(A905&lt;Analyse!$A$6,'Erreurs usagers'!A905+1,"")</f>
      </c>
      <c r="Q906">
        <f t="shared" si="14"/>
        <v>0</v>
      </c>
    </row>
    <row r="907" spans="1:17" ht="15">
      <c r="A907" s="13">
        <f>IF(A906&lt;Analyse!$A$6,'Erreurs usagers'!A906+1,"")</f>
      </c>
      <c r="Q907">
        <f t="shared" si="14"/>
        <v>0</v>
      </c>
    </row>
    <row r="908" spans="1:17" ht="15">
      <c r="A908" s="13">
        <f>IF(A907&lt;Analyse!$A$6,'Erreurs usagers'!A907+1,"")</f>
      </c>
      <c r="Q908">
        <f t="shared" si="14"/>
        <v>0</v>
      </c>
    </row>
    <row r="909" spans="1:17" ht="15">
      <c r="A909" s="13">
        <f>IF(A908&lt;Analyse!$A$6,'Erreurs usagers'!A908+1,"")</f>
      </c>
      <c r="Q909">
        <f t="shared" si="14"/>
        <v>0</v>
      </c>
    </row>
    <row r="910" spans="1:17" ht="15">
      <c r="A910" s="13">
        <f>IF(A909&lt;Analyse!$A$6,'Erreurs usagers'!A909+1,"")</f>
      </c>
      <c r="Q910">
        <f t="shared" si="14"/>
        <v>0</v>
      </c>
    </row>
    <row r="911" spans="1:17" ht="15">
      <c r="A911" s="13">
        <f>IF(A910&lt;Analyse!$A$6,'Erreurs usagers'!A910+1,"")</f>
      </c>
      <c r="Q911">
        <f t="shared" si="14"/>
        <v>0</v>
      </c>
    </row>
    <row r="912" spans="1:17" ht="15">
      <c r="A912" s="13">
        <f>IF(A911&lt;Analyse!$A$6,'Erreurs usagers'!A911+1,"")</f>
      </c>
      <c r="Q912">
        <f t="shared" si="14"/>
        <v>0</v>
      </c>
    </row>
    <row r="913" spans="1:17" ht="15">
      <c r="A913" s="13">
        <f>IF(A912&lt;Analyse!$A$6,'Erreurs usagers'!A912+1,"")</f>
      </c>
      <c r="Q913">
        <f t="shared" si="14"/>
        <v>0</v>
      </c>
    </row>
    <row r="914" spans="1:17" ht="15">
      <c r="A914" s="13">
        <f>IF(A913&lt;Analyse!$A$6,'Erreurs usagers'!A913+1,"")</f>
      </c>
      <c r="Q914">
        <f t="shared" si="14"/>
        <v>0</v>
      </c>
    </row>
    <row r="915" spans="1:17" ht="15">
      <c r="A915" s="13">
        <f>IF(A914&lt;Analyse!$A$6,'Erreurs usagers'!A914+1,"")</f>
      </c>
      <c r="Q915">
        <f t="shared" si="14"/>
        <v>0</v>
      </c>
    </row>
    <row r="916" spans="1:17" ht="15">
      <c r="A916" s="13">
        <f>IF(A915&lt;Analyse!$A$6,'Erreurs usagers'!A915+1,"")</f>
      </c>
      <c r="Q916">
        <f t="shared" si="14"/>
        <v>0</v>
      </c>
    </row>
    <row r="917" spans="1:17" ht="15">
      <c r="A917" s="13">
        <f>IF(A916&lt;Analyse!$A$6,'Erreurs usagers'!A916+1,"")</f>
      </c>
      <c r="Q917">
        <f t="shared" si="14"/>
        <v>0</v>
      </c>
    </row>
    <row r="918" spans="1:17" ht="15">
      <c r="A918" s="13">
        <f>IF(A917&lt;Analyse!$A$6,'Erreurs usagers'!A917+1,"")</f>
      </c>
      <c r="Q918">
        <f t="shared" si="14"/>
        <v>0</v>
      </c>
    </row>
    <row r="919" spans="1:17" ht="15">
      <c r="A919" s="13">
        <f>IF(A918&lt;Analyse!$A$6,'Erreurs usagers'!A918+1,"")</f>
      </c>
      <c r="Q919">
        <f t="shared" si="14"/>
        <v>0</v>
      </c>
    </row>
    <row r="920" spans="1:17" ht="15">
      <c r="A920" s="13">
        <f>IF(A919&lt;Analyse!$A$6,'Erreurs usagers'!A919+1,"")</f>
      </c>
      <c r="Q920">
        <f t="shared" si="14"/>
        <v>0</v>
      </c>
    </row>
    <row r="921" spans="1:17" ht="15">
      <c r="A921" s="13">
        <f>IF(A920&lt;Analyse!$A$6,'Erreurs usagers'!A920+1,"")</f>
      </c>
      <c r="Q921">
        <f t="shared" si="14"/>
        <v>0</v>
      </c>
    </row>
    <row r="922" spans="1:17" ht="15">
      <c r="A922" s="13">
        <f>IF(A921&lt;Analyse!$A$6,'Erreurs usagers'!A921+1,"")</f>
      </c>
      <c r="Q922">
        <f t="shared" si="14"/>
        <v>0</v>
      </c>
    </row>
    <row r="923" spans="1:17" ht="15">
      <c r="A923" s="13">
        <f>IF(A922&lt;Analyse!$A$6,'Erreurs usagers'!A922+1,"")</f>
      </c>
      <c r="Q923">
        <f t="shared" si="14"/>
        <v>0</v>
      </c>
    </row>
    <row r="924" spans="1:17" ht="15">
      <c r="A924" s="13">
        <f>IF(A923&lt;Analyse!$A$6,'Erreurs usagers'!A923+1,"")</f>
      </c>
      <c r="Q924">
        <f t="shared" si="14"/>
        <v>0</v>
      </c>
    </row>
    <row r="925" spans="1:17" ht="15">
      <c r="A925" s="13">
        <f>IF(A924&lt;Analyse!$A$6,'Erreurs usagers'!A924+1,"")</f>
      </c>
      <c r="Q925">
        <f t="shared" si="14"/>
        <v>0</v>
      </c>
    </row>
    <row r="926" spans="1:17" ht="15">
      <c r="A926" s="13">
        <f>IF(A925&lt;Analyse!$A$6,'Erreurs usagers'!A925+1,"")</f>
      </c>
      <c r="Q926">
        <f t="shared" si="14"/>
        <v>0</v>
      </c>
    </row>
    <row r="927" spans="1:17" ht="15">
      <c r="A927" s="13">
        <f>IF(A926&lt;Analyse!$A$6,'Erreurs usagers'!A926+1,"")</f>
      </c>
      <c r="Q927">
        <f t="shared" si="14"/>
        <v>0</v>
      </c>
    </row>
    <row r="928" spans="1:17" ht="15">
      <c r="A928" s="13">
        <f>IF(A927&lt;Analyse!$A$6,'Erreurs usagers'!A927+1,"")</f>
      </c>
      <c r="Q928">
        <f t="shared" si="14"/>
        <v>0</v>
      </c>
    </row>
    <row r="929" spans="1:17" ht="15">
      <c r="A929" s="13">
        <f>IF(A928&lt;Analyse!$A$6,'Erreurs usagers'!A928+1,"")</f>
      </c>
      <c r="Q929">
        <f t="shared" si="14"/>
        <v>0</v>
      </c>
    </row>
    <row r="930" spans="1:17" ht="15">
      <c r="A930" s="13">
        <f>IF(A929&lt;Analyse!$A$6,'Erreurs usagers'!A929+1,"")</f>
      </c>
      <c r="Q930">
        <f t="shared" si="14"/>
        <v>0</v>
      </c>
    </row>
    <row r="931" spans="1:17" ht="15">
      <c r="A931" s="13">
        <f>IF(A930&lt;Analyse!$A$6,'Erreurs usagers'!A930+1,"")</f>
      </c>
      <c r="Q931">
        <f t="shared" si="14"/>
        <v>0</v>
      </c>
    </row>
    <row r="932" spans="1:17" ht="15">
      <c r="A932" s="13">
        <f>IF(A931&lt;Analyse!$A$6,'Erreurs usagers'!A931+1,"")</f>
      </c>
      <c r="Q932">
        <f t="shared" si="14"/>
        <v>0</v>
      </c>
    </row>
    <row r="933" spans="1:17" ht="15">
      <c r="A933" s="13">
        <f>IF(A932&lt;Analyse!$A$6,'Erreurs usagers'!A932+1,"")</f>
      </c>
      <c r="Q933">
        <f t="shared" si="14"/>
        <v>0</v>
      </c>
    </row>
    <row r="934" spans="1:17" ht="15">
      <c r="A934" s="13">
        <f>IF(A933&lt;Analyse!$A$6,'Erreurs usagers'!A933+1,"")</f>
      </c>
      <c r="Q934">
        <f t="shared" si="14"/>
        <v>0</v>
      </c>
    </row>
    <row r="935" spans="1:17" ht="15">
      <c r="A935" s="13">
        <f>IF(A934&lt;Analyse!$A$6,'Erreurs usagers'!A934+1,"")</f>
      </c>
      <c r="Q935">
        <f t="shared" si="14"/>
        <v>0</v>
      </c>
    </row>
    <row r="936" spans="1:17" ht="15">
      <c r="A936" s="13">
        <f>IF(A935&lt;Analyse!$A$6,'Erreurs usagers'!A935+1,"")</f>
      </c>
      <c r="Q936">
        <f t="shared" si="14"/>
        <v>0</v>
      </c>
    </row>
    <row r="937" spans="1:17" ht="15">
      <c r="A937" s="13">
        <f>IF(A936&lt;Analyse!$A$6,'Erreurs usagers'!A936+1,"")</f>
      </c>
      <c r="Q937">
        <f t="shared" si="14"/>
        <v>0</v>
      </c>
    </row>
    <row r="938" spans="1:17" ht="15">
      <c r="A938" s="13">
        <f>IF(A937&lt;Analyse!$A$6,'Erreurs usagers'!A937+1,"")</f>
      </c>
      <c r="Q938">
        <f t="shared" si="14"/>
        <v>0</v>
      </c>
    </row>
    <row r="939" spans="1:17" ht="15">
      <c r="A939" s="13">
        <f>IF(A938&lt;Analyse!$A$6,'Erreurs usagers'!A938+1,"")</f>
      </c>
      <c r="Q939">
        <f t="shared" si="14"/>
        <v>0</v>
      </c>
    </row>
    <row r="940" spans="1:17" ht="15">
      <c r="A940" s="13">
        <f>IF(A939&lt;Analyse!$A$6,'Erreurs usagers'!A939+1,"")</f>
      </c>
      <c r="Q940">
        <f t="shared" si="14"/>
        <v>0</v>
      </c>
    </row>
    <row r="941" spans="1:17" ht="15">
      <c r="A941" s="13">
        <f>IF(A940&lt;Analyse!$A$6,'Erreurs usagers'!A940+1,"")</f>
      </c>
      <c r="Q941">
        <f t="shared" si="14"/>
        <v>0</v>
      </c>
    </row>
    <row r="942" spans="1:17" ht="15">
      <c r="A942" s="13">
        <f>IF(A941&lt;Analyse!$A$6,'Erreurs usagers'!A941+1,"")</f>
      </c>
      <c r="Q942">
        <f t="shared" si="14"/>
        <v>0</v>
      </c>
    </row>
    <row r="943" spans="1:17" ht="15">
      <c r="A943" s="13">
        <f>IF(A942&lt;Analyse!$A$6,'Erreurs usagers'!A942+1,"")</f>
      </c>
      <c r="Q943">
        <f t="shared" si="14"/>
        <v>0</v>
      </c>
    </row>
    <row r="944" spans="1:17" ht="15">
      <c r="A944" s="13">
        <f>IF(A943&lt;Analyse!$A$6,'Erreurs usagers'!A943+1,"")</f>
      </c>
      <c r="Q944">
        <f t="shared" si="14"/>
        <v>0</v>
      </c>
    </row>
    <row r="945" spans="1:17" ht="15">
      <c r="A945" s="13">
        <f>IF(A944&lt;Analyse!$A$6,'Erreurs usagers'!A944+1,"")</f>
      </c>
      <c r="Q945">
        <f t="shared" si="14"/>
        <v>0</v>
      </c>
    </row>
    <row r="946" spans="1:17" ht="15">
      <c r="A946" s="13">
        <f>IF(A945&lt;Analyse!$A$6,'Erreurs usagers'!A945+1,"")</f>
      </c>
      <c r="Q946">
        <f t="shared" si="14"/>
        <v>0</v>
      </c>
    </row>
    <row r="947" spans="1:17" ht="15">
      <c r="A947" s="13">
        <f>IF(A946&lt;Analyse!$A$6,'Erreurs usagers'!A946+1,"")</f>
      </c>
      <c r="Q947">
        <f t="shared" si="14"/>
        <v>0</v>
      </c>
    </row>
    <row r="948" spans="1:17" ht="15">
      <c r="A948" s="13">
        <f>IF(A947&lt;Analyse!$A$6,'Erreurs usagers'!A947+1,"")</f>
      </c>
      <c r="Q948">
        <f t="shared" si="14"/>
        <v>0</v>
      </c>
    </row>
    <row r="949" spans="1:17" ht="15">
      <c r="A949" s="13">
        <f>IF(A948&lt;Analyse!$A$6,'Erreurs usagers'!A948+1,"")</f>
      </c>
      <c r="Q949">
        <f t="shared" si="14"/>
        <v>0</v>
      </c>
    </row>
    <row r="950" spans="1:17" ht="15">
      <c r="A950" s="13">
        <f>IF(A949&lt;Analyse!$A$6,'Erreurs usagers'!A949+1,"")</f>
      </c>
      <c r="Q950">
        <f t="shared" si="14"/>
        <v>0</v>
      </c>
    </row>
    <row r="951" spans="1:17" ht="15">
      <c r="A951" s="13">
        <f>IF(A950&lt;Analyse!$A$6,'Erreurs usagers'!A950+1,"")</f>
      </c>
      <c r="Q951">
        <f t="shared" si="14"/>
        <v>0</v>
      </c>
    </row>
    <row r="952" spans="1:17" ht="15">
      <c r="A952" s="13">
        <f>IF(A951&lt;Analyse!$A$6,'Erreurs usagers'!A951+1,"")</f>
      </c>
      <c r="Q952">
        <f t="shared" si="14"/>
        <v>0</v>
      </c>
    </row>
    <row r="953" spans="1:17" ht="15">
      <c r="A953" s="13">
        <f>IF(A952&lt;Analyse!$A$6,'Erreurs usagers'!A952+1,"")</f>
      </c>
      <c r="Q953">
        <f t="shared" si="14"/>
        <v>0</v>
      </c>
    </row>
    <row r="954" spans="1:17" ht="15">
      <c r="A954" s="13">
        <f>IF(A953&lt;Analyse!$A$6,'Erreurs usagers'!A953+1,"")</f>
      </c>
      <c r="Q954">
        <f t="shared" si="14"/>
        <v>0</v>
      </c>
    </row>
    <row r="955" spans="1:17" ht="15">
      <c r="A955" s="13">
        <f>IF(A954&lt;Analyse!$A$6,'Erreurs usagers'!A954+1,"")</f>
      </c>
      <c r="Q955">
        <f t="shared" si="14"/>
        <v>0</v>
      </c>
    </row>
    <row r="956" spans="1:17" ht="15">
      <c r="A956" s="13">
        <f>IF(A955&lt;Analyse!$A$6,'Erreurs usagers'!A955+1,"")</f>
      </c>
      <c r="Q956">
        <f t="shared" si="14"/>
        <v>0</v>
      </c>
    </row>
    <row r="957" spans="1:17" ht="15">
      <c r="A957" s="13">
        <f>IF(A956&lt;Analyse!$A$6,'Erreurs usagers'!A956+1,"")</f>
      </c>
      <c r="Q957">
        <f t="shared" si="14"/>
        <v>0</v>
      </c>
    </row>
    <row r="958" spans="1:17" ht="15">
      <c r="A958" s="13">
        <f>IF(A957&lt;Analyse!$A$6,'Erreurs usagers'!A957+1,"")</f>
      </c>
      <c r="Q958">
        <f t="shared" si="14"/>
        <v>0</v>
      </c>
    </row>
    <row r="959" spans="1:17" ht="15">
      <c r="A959" s="13">
        <f>IF(A958&lt;Analyse!$A$6,'Erreurs usagers'!A958+1,"")</f>
      </c>
      <c r="Q959">
        <f t="shared" si="14"/>
        <v>0</v>
      </c>
    </row>
    <row r="960" spans="1:17" ht="15">
      <c r="A960" s="13">
        <f>IF(A959&lt;Analyse!$A$6,'Erreurs usagers'!A959+1,"")</f>
      </c>
      <c r="Q960">
        <f t="shared" si="14"/>
        <v>0</v>
      </c>
    </row>
    <row r="961" spans="1:17" ht="15">
      <c r="A961" s="13">
        <f>IF(A960&lt;Analyse!$A$6,'Erreurs usagers'!A960+1,"")</f>
      </c>
      <c r="Q961">
        <f t="shared" si="14"/>
        <v>0</v>
      </c>
    </row>
    <row r="962" spans="1:17" ht="15">
      <c r="A962" s="13">
        <f>IF(A961&lt;Analyse!$A$6,'Erreurs usagers'!A961+1,"")</f>
      </c>
      <c r="Q962">
        <f t="shared" si="14"/>
        <v>0</v>
      </c>
    </row>
    <row r="963" spans="1:17" ht="15">
      <c r="A963" s="13">
        <f>IF(A962&lt;Analyse!$A$6,'Erreurs usagers'!A962+1,"")</f>
      </c>
      <c r="Q963">
        <f t="shared" si="14"/>
        <v>0</v>
      </c>
    </row>
    <row r="964" spans="1:17" ht="15">
      <c r="A964" s="13">
        <f>IF(A963&lt;Analyse!$A$6,'Erreurs usagers'!A963+1,"")</f>
      </c>
      <c r="Q964">
        <f t="shared" si="14"/>
        <v>0</v>
      </c>
    </row>
    <row r="965" spans="1:17" ht="15">
      <c r="A965" s="13">
        <f>IF(A964&lt;Analyse!$A$6,'Erreurs usagers'!A964+1,"")</f>
      </c>
      <c r="Q965">
        <f aca="true" t="shared" si="15" ref="Q965:Q1028">COUNTA(B965:O965)</f>
        <v>0</v>
      </c>
    </row>
    <row r="966" spans="1:17" ht="15">
      <c r="A966" s="13">
        <f>IF(A965&lt;Analyse!$A$6,'Erreurs usagers'!A965+1,"")</f>
      </c>
      <c r="Q966">
        <f t="shared" si="15"/>
        <v>0</v>
      </c>
    </row>
    <row r="967" spans="1:17" ht="15">
      <c r="A967" s="13">
        <f>IF(A966&lt;Analyse!$A$6,'Erreurs usagers'!A966+1,"")</f>
      </c>
      <c r="Q967">
        <f t="shared" si="15"/>
        <v>0</v>
      </c>
    </row>
    <row r="968" spans="1:17" ht="15">
      <c r="A968" s="13">
        <f>IF(A967&lt;Analyse!$A$6,'Erreurs usagers'!A967+1,"")</f>
      </c>
      <c r="Q968">
        <f t="shared" si="15"/>
        <v>0</v>
      </c>
    </row>
    <row r="969" spans="1:17" ht="15">
      <c r="A969" s="13">
        <f>IF(A968&lt;Analyse!$A$6,'Erreurs usagers'!A968+1,"")</f>
      </c>
      <c r="Q969">
        <f t="shared" si="15"/>
        <v>0</v>
      </c>
    </row>
    <row r="970" spans="1:17" ht="15">
      <c r="A970" s="13">
        <f>IF(A969&lt;Analyse!$A$6,'Erreurs usagers'!A969+1,"")</f>
      </c>
      <c r="Q970">
        <f t="shared" si="15"/>
        <v>0</v>
      </c>
    </row>
    <row r="971" spans="1:17" ht="15">
      <c r="A971" s="13">
        <f>IF(A970&lt;Analyse!$A$6,'Erreurs usagers'!A970+1,"")</f>
      </c>
      <c r="Q971">
        <f t="shared" si="15"/>
        <v>0</v>
      </c>
    </row>
    <row r="972" spans="1:17" ht="15">
      <c r="A972" s="13">
        <f>IF(A971&lt;Analyse!$A$6,'Erreurs usagers'!A971+1,"")</f>
      </c>
      <c r="Q972">
        <f t="shared" si="15"/>
        <v>0</v>
      </c>
    </row>
    <row r="973" spans="1:17" ht="15">
      <c r="A973" s="13">
        <f>IF(A972&lt;Analyse!$A$6,'Erreurs usagers'!A972+1,"")</f>
      </c>
      <c r="Q973">
        <f t="shared" si="15"/>
        <v>0</v>
      </c>
    </row>
    <row r="974" spans="1:17" ht="15">
      <c r="A974" s="13">
        <f>IF(A973&lt;Analyse!$A$6,'Erreurs usagers'!A973+1,"")</f>
      </c>
      <c r="Q974">
        <f t="shared" si="15"/>
        <v>0</v>
      </c>
    </row>
    <row r="975" spans="1:17" ht="15">
      <c r="A975" s="13">
        <f>IF(A974&lt;Analyse!$A$6,'Erreurs usagers'!A974+1,"")</f>
      </c>
      <c r="Q975">
        <f t="shared" si="15"/>
        <v>0</v>
      </c>
    </row>
    <row r="976" spans="1:17" ht="15">
      <c r="A976" s="13">
        <f>IF(A975&lt;Analyse!$A$6,'Erreurs usagers'!A975+1,"")</f>
      </c>
      <c r="Q976">
        <f t="shared" si="15"/>
        <v>0</v>
      </c>
    </row>
    <row r="977" spans="1:17" ht="15">
      <c r="A977" s="13">
        <f>IF(A976&lt;Analyse!$A$6,'Erreurs usagers'!A976+1,"")</f>
      </c>
      <c r="Q977">
        <f t="shared" si="15"/>
        <v>0</v>
      </c>
    </row>
    <row r="978" spans="1:17" ht="15">
      <c r="A978" s="13">
        <f>IF(A977&lt;Analyse!$A$6,'Erreurs usagers'!A977+1,"")</f>
      </c>
      <c r="Q978">
        <f t="shared" si="15"/>
        <v>0</v>
      </c>
    </row>
    <row r="979" spans="1:17" ht="15">
      <c r="A979" s="13">
        <f>IF(A978&lt;Analyse!$A$6,'Erreurs usagers'!A978+1,"")</f>
      </c>
      <c r="Q979">
        <f t="shared" si="15"/>
        <v>0</v>
      </c>
    </row>
    <row r="980" spans="1:17" ht="15">
      <c r="A980" s="13">
        <f>IF(A979&lt;Analyse!$A$6,'Erreurs usagers'!A979+1,"")</f>
      </c>
      <c r="Q980">
        <f t="shared" si="15"/>
        <v>0</v>
      </c>
    </row>
    <row r="981" spans="1:17" ht="15">
      <c r="A981" s="13">
        <f>IF(A980&lt;Analyse!$A$6,'Erreurs usagers'!A980+1,"")</f>
      </c>
      <c r="Q981">
        <f t="shared" si="15"/>
        <v>0</v>
      </c>
    </row>
    <row r="982" spans="1:17" ht="15">
      <c r="A982" s="13">
        <f>IF(A981&lt;Analyse!$A$6,'Erreurs usagers'!A981+1,"")</f>
      </c>
      <c r="Q982">
        <f t="shared" si="15"/>
        <v>0</v>
      </c>
    </row>
    <row r="983" spans="1:17" ht="15">
      <c r="A983" s="13">
        <f>IF(A982&lt;Analyse!$A$6,'Erreurs usagers'!A982+1,"")</f>
      </c>
      <c r="Q983">
        <f t="shared" si="15"/>
        <v>0</v>
      </c>
    </row>
    <row r="984" spans="1:17" ht="15">
      <c r="A984" s="13">
        <f>IF(A983&lt;Analyse!$A$6,'Erreurs usagers'!A983+1,"")</f>
      </c>
      <c r="Q984">
        <f t="shared" si="15"/>
        <v>0</v>
      </c>
    </row>
    <row r="985" spans="1:17" ht="15">
      <c r="A985" s="13">
        <f>IF(A984&lt;Analyse!$A$6,'Erreurs usagers'!A984+1,"")</f>
      </c>
      <c r="Q985">
        <f t="shared" si="15"/>
        <v>0</v>
      </c>
    </row>
    <row r="986" spans="1:17" ht="15">
      <c r="A986" s="13">
        <f>IF(A985&lt;Analyse!$A$6,'Erreurs usagers'!A985+1,"")</f>
      </c>
      <c r="Q986">
        <f t="shared" si="15"/>
        <v>0</v>
      </c>
    </row>
    <row r="987" spans="1:17" ht="15">
      <c r="A987" s="13">
        <f>IF(A986&lt;Analyse!$A$6,'Erreurs usagers'!A986+1,"")</f>
      </c>
      <c r="Q987">
        <f t="shared" si="15"/>
        <v>0</v>
      </c>
    </row>
    <row r="988" spans="1:17" ht="15">
      <c r="A988" s="13">
        <f>IF(A987&lt;Analyse!$A$6,'Erreurs usagers'!A987+1,"")</f>
      </c>
      <c r="Q988">
        <f t="shared" si="15"/>
        <v>0</v>
      </c>
    </row>
    <row r="989" spans="1:17" ht="15">
      <c r="A989" s="13">
        <f>IF(A988&lt;Analyse!$A$6,'Erreurs usagers'!A988+1,"")</f>
      </c>
      <c r="Q989">
        <f t="shared" si="15"/>
        <v>0</v>
      </c>
    </row>
    <row r="990" spans="1:17" ht="15">
      <c r="A990" s="13">
        <f>IF(A989&lt;Analyse!$A$6,'Erreurs usagers'!A989+1,"")</f>
      </c>
      <c r="Q990">
        <f t="shared" si="15"/>
        <v>0</v>
      </c>
    </row>
    <row r="991" spans="1:17" ht="15">
      <c r="A991" s="13">
        <f>IF(A990&lt;Analyse!$A$6,'Erreurs usagers'!A990+1,"")</f>
      </c>
      <c r="Q991">
        <f t="shared" si="15"/>
        <v>0</v>
      </c>
    </row>
    <row r="992" spans="1:17" ht="15">
      <c r="A992" s="13">
        <f>IF(A991&lt;Analyse!$A$6,'Erreurs usagers'!A991+1,"")</f>
      </c>
      <c r="Q992">
        <f t="shared" si="15"/>
        <v>0</v>
      </c>
    </row>
    <row r="993" spans="1:17" ht="15">
      <c r="A993" s="13">
        <f>IF(A992&lt;Analyse!$A$6,'Erreurs usagers'!A992+1,"")</f>
      </c>
      <c r="Q993">
        <f t="shared" si="15"/>
        <v>0</v>
      </c>
    </row>
    <row r="994" spans="1:17" ht="15">
      <c r="A994" s="13">
        <f>IF(A993&lt;Analyse!$A$6,'Erreurs usagers'!A993+1,"")</f>
      </c>
      <c r="Q994">
        <f t="shared" si="15"/>
        <v>0</v>
      </c>
    </row>
    <row r="995" spans="1:17" ht="15">
      <c r="A995" s="13">
        <f>IF(A994&lt;Analyse!$A$6,'Erreurs usagers'!A994+1,"")</f>
      </c>
      <c r="Q995">
        <f t="shared" si="15"/>
        <v>0</v>
      </c>
    </row>
    <row r="996" spans="1:17" ht="15">
      <c r="A996" s="13">
        <f>IF(A995&lt;Analyse!$A$6,'Erreurs usagers'!A995+1,"")</f>
      </c>
      <c r="Q996">
        <f t="shared" si="15"/>
        <v>0</v>
      </c>
    </row>
    <row r="997" spans="1:17" ht="15">
      <c r="A997" s="13">
        <f>IF(A996&lt;Analyse!$A$6,'Erreurs usagers'!A996+1,"")</f>
      </c>
      <c r="Q997">
        <f t="shared" si="15"/>
        <v>0</v>
      </c>
    </row>
    <row r="998" spans="1:17" ht="15">
      <c r="A998" s="13">
        <f>IF(A997&lt;Analyse!$A$6,'Erreurs usagers'!A997+1,"")</f>
      </c>
      <c r="Q998">
        <f t="shared" si="15"/>
        <v>0</v>
      </c>
    </row>
    <row r="999" spans="1:17" ht="15">
      <c r="A999" s="13">
        <f>IF(A998&lt;Analyse!$A$6,'Erreurs usagers'!A998+1,"")</f>
      </c>
      <c r="Q999">
        <f t="shared" si="15"/>
        <v>0</v>
      </c>
    </row>
    <row r="1000" spans="1:17" ht="15">
      <c r="A1000" s="13">
        <f>IF(A999&lt;Analyse!$A$6,'Erreurs usagers'!A999+1,"")</f>
      </c>
      <c r="Q1000">
        <f t="shared" si="15"/>
        <v>0</v>
      </c>
    </row>
    <row r="1001" spans="1:17" ht="15">
      <c r="A1001" s="13">
        <f>IF(A1000&lt;Analyse!$A$6,'Erreurs usagers'!A1000+1,"")</f>
      </c>
      <c r="Q1001">
        <f t="shared" si="15"/>
        <v>0</v>
      </c>
    </row>
    <row r="1002" spans="1:17" ht="15">
      <c r="A1002" s="13">
        <f>IF(A1001&lt;Analyse!$A$6,'Erreurs usagers'!A1001+1,"")</f>
      </c>
      <c r="Q1002">
        <f t="shared" si="15"/>
        <v>0</v>
      </c>
    </row>
    <row r="1003" spans="1:17" ht="15">
      <c r="A1003" s="13">
        <f>IF(A1002&lt;Analyse!$A$6,'Erreurs usagers'!A1002+1,"")</f>
      </c>
      <c r="Q1003">
        <f t="shared" si="15"/>
        <v>0</v>
      </c>
    </row>
    <row r="1004" spans="1:17" ht="15">
      <c r="A1004" s="13">
        <f>IF(A1003&lt;Analyse!$A$6,'Erreurs usagers'!A1003+1,"")</f>
      </c>
      <c r="Q1004">
        <f t="shared" si="15"/>
        <v>0</v>
      </c>
    </row>
    <row r="1005" spans="1:17" ht="15">
      <c r="A1005" s="13">
        <f>IF(A1004&lt;Analyse!$A$6,'Erreurs usagers'!A1004+1,"")</f>
      </c>
      <c r="Q1005">
        <f t="shared" si="15"/>
        <v>0</v>
      </c>
    </row>
    <row r="1006" spans="1:17" ht="15">
      <c r="A1006" s="13">
        <f>IF(A1005&lt;Analyse!$A$6,'Erreurs usagers'!A1005+1,"")</f>
      </c>
      <c r="Q1006">
        <f t="shared" si="15"/>
        <v>0</v>
      </c>
    </row>
    <row r="1007" spans="1:17" ht="15">
      <c r="A1007" s="13">
        <f>IF(A1006&lt;Analyse!$A$6,'Erreurs usagers'!A1006+1,"")</f>
      </c>
      <c r="Q1007">
        <f t="shared" si="15"/>
        <v>0</v>
      </c>
    </row>
    <row r="1008" spans="1:17" ht="15">
      <c r="A1008" s="13">
        <f>IF(A1007&lt;Analyse!$A$6,'Erreurs usagers'!A1007+1,"")</f>
      </c>
      <c r="Q1008">
        <f t="shared" si="15"/>
        <v>0</v>
      </c>
    </row>
    <row r="1009" spans="1:17" ht="15">
      <c r="A1009" s="13">
        <f>IF(A1008&lt;Analyse!$A$6,'Erreurs usagers'!A1008+1,"")</f>
      </c>
      <c r="Q1009">
        <f t="shared" si="15"/>
        <v>0</v>
      </c>
    </row>
    <row r="1010" spans="1:17" ht="15">
      <c r="A1010" s="13">
        <f>IF(A1009&lt;Analyse!$A$6,'Erreurs usagers'!A1009+1,"")</f>
      </c>
      <c r="Q1010">
        <f t="shared" si="15"/>
        <v>0</v>
      </c>
    </row>
    <row r="1011" spans="1:17" ht="15">
      <c r="A1011" s="13">
        <f>IF(A1010&lt;Analyse!$A$6,'Erreurs usagers'!A1010+1,"")</f>
      </c>
      <c r="Q1011">
        <f t="shared" si="15"/>
        <v>0</v>
      </c>
    </row>
    <row r="1012" spans="1:17" ht="15">
      <c r="A1012" s="13">
        <f>IF(A1011&lt;Analyse!$A$6,'Erreurs usagers'!A1011+1,"")</f>
      </c>
      <c r="Q1012">
        <f t="shared" si="15"/>
        <v>0</v>
      </c>
    </row>
    <row r="1013" spans="1:17" ht="15">
      <c r="A1013" s="13">
        <f>IF(A1012&lt;Analyse!$A$6,'Erreurs usagers'!A1012+1,"")</f>
      </c>
      <c r="Q1013">
        <f t="shared" si="15"/>
        <v>0</v>
      </c>
    </row>
    <row r="1014" spans="1:17" ht="15">
      <c r="A1014" s="13">
        <f>IF(A1013&lt;Analyse!$A$6,'Erreurs usagers'!A1013+1,"")</f>
      </c>
      <c r="Q1014">
        <f t="shared" si="15"/>
        <v>0</v>
      </c>
    </row>
    <row r="1015" spans="1:17" ht="15">
      <c r="A1015" s="13">
        <f>IF(A1014&lt;Analyse!$A$6,'Erreurs usagers'!A1014+1,"")</f>
      </c>
      <c r="Q1015">
        <f t="shared" si="15"/>
        <v>0</v>
      </c>
    </row>
    <row r="1016" spans="1:17" ht="15">
      <c r="A1016" s="13">
        <f>IF(A1015&lt;Analyse!$A$6,'Erreurs usagers'!A1015+1,"")</f>
      </c>
      <c r="Q1016">
        <f t="shared" si="15"/>
        <v>0</v>
      </c>
    </row>
    <row r="1017" spans="1:17" ht="15">
      <c r="A1017" s="13">
        <f>IF(A1016&lt;Analyse!$A$6,'Erreurs usagers'!A1016+1,"")</f>
      </c>
      <c r="Q1017">
        <f t="shared" si="15"/>
        <v>0</v>
      </c>
    </row>
    <row r="1018" spans="1:17" ht="15">
      <c r="A1018" s="13">
        <f>IF(A1017&lt;Analyse!$A$6,'Erreurs usagers'!A1017+1,"")</f>
      </c>
      <c r="Q1018">
        <f t="shared" si="15"/>
        <v>0</v>
      </c>
    </row>
    <row r="1019" spans="1:17" ht="15">
      <c r="A1019" s="13">
        <f>IF(A1018&lt;Analyse!$A$6,'Erreurs usagers'!A1018+1,"")</f>
      </c>
      <c r="Q1019">
        <f t="shared" si="15"/>
        <v>0</v>
      </c>
    </row>
    <row r="1020" spans="1:17" ht="15">
      <c r="A1020" s="13">
        <f>IF(A1019&lt;Analyse!$A$6,'Erreurs usagers'!A1019+1,"")</f>
      </c>
      <c r="Q1020">
        <f t="shared" si="15"/>
        <v>0</v>
      </c>
    </row>
    <row r="1021" spans="1:17" ht="15">
      <c r="A1021" s="13">
        <f>IF(A1020&lt;Analyse!$A$6,'Erreurs usagers'!A1020+1,"")</f>
      </c>
      <c r="Q1021">
        <f t="shared" si="15"/>
        <v>0</v>
      </c>
    </row>
    <row r="1022" spans="1:17" ht="15">
      <c r="A1022" s="13">
        <f>IF(A1021&lt;Analyse!$A$6,'Erreurs usagers'!A1021+1,"")</f>
      </c>
      <c r="Q1022">
        <f t="shared" si="15"/>
        <v>0</v>
      </c>
    </row>
    <row r="1023" spans="1:17" ht="15">
      <c r="A1023" s="13">
        <f>IF(A1022&lt;Analyse!$A$6,'Erreurs usagers'!A1022+1,"")</f>
      </c>
      <c r="Q1023">
        <f t="shared" si="15"/>
        <v>0</v>
      </c>
    </row>
    <row r="1024" spans="1:17" ht="15">
      <c r="A1024" s="13">
        <f>IF(A1023&lt;Analyse!$A$6,'Erreurs usagers'!A1023+1,"")</f>
      </c>
      <c r="Q1024">
        <f t="shared" si="15"/>
        <v>0</v>
      </c>
    </row>
    <row r="1025" spans="1:17" ht="15">
      <c r="A1025" s="13">
        <f>IF(A1024&lt;Analyse!$A$6,'Erreurs usagers'!A1024+1,"")</f>
      </c>
      <c r="Q1025">
        <f t="shared" si="15"/>
        <v>0</v>
      </c>
    </row>
    <row r="1026" spans="1:17" ht="15">
      <c r="A1026" s="13">
        <f>IF(A1025&lt;Analyse!$A$6,'Erreurs usagers'!A1025+1,"")</f>
      </c>
      <c r="Q1026">
        <f t="shared" si="15"/>
        <v>0</v>
      </c>
    </row>
    <row r="1027" spans="1:17" ht="15">
      <c r="A1027" s="13">
        <f>IF(A1026&lt;Analyse!$A$6,'Erreurs usagers'!A1026+1,"")</f>
      </c>
      <c r="Q1027">
        <f t="shared" si="15"/>
        <v>0</v>
      </c>
    </row>
    <row r="1028" spans="1:17" ht="15">
      <c r="A1028" s="13">
        <f>IF(A1027&lt;Analyse!$A$6,'Erreurs usagers'!A1027+1,"")</f>
      </c>
      <c r="Q1028">
        <f t="shared" si="15"/>
        <v>0</v>
      </c>
    </row>
    <row r="1029" spans="1:17" ht="15">
      <c r="A1029" s="13">
        <f>IF(A1028&lt;Analyse!$A$6,'Erreurs usagers'!A1028+1,"")</f>
      </c>
      <c r="Q1029">
        <f aca="true" t="shared" si="16" ref="Q1029:Q1092">COUNTA(B1029:O1029)</f>
        <v>0</v>
      </c>
    </row>
    <row r="1030" spans="1:17" ht="15">
      <c r="A1030" s="13">
        <f>IF(A1029&lt;Analyse!$A$6,'Erreurs usagers'!A1029+1,"")</f>
      </c>
      <c r="Q1030">
        <f t="shared" si="16"/>
        <v>0</v>
      </c>
    </row>
    <row r="1031" spans="1:17" ht="15">
      <c r="A1031" s="13">
        <f>IF(A1030&lt;Analyse!$A$6,'Erreurs usagers'!A1030+1,"")</f>
      </c>
      <c r="Q1031">
        <f t="shared" si="16"/>
        <v>0</v>
      </c>
    </row>
    <row r="1032" spans="1:17" ht="15">
      <c r="A1032" s="13">
        <f>IF(A1031&lt;Analyse!$A$6,'Erreurs usagers'!A1031+1,"")</f>
      </c>
      <c r="Q1032">
        <f t="shared" si="16"/>
        <v>0</v>
      </c>
    </row>
    <row r="1033" spans="1:17" ht="15">
      <c r="A1033" s="13">
        <f>IF(A1032&lt;Analyse!$A$6,'Erreurs usagers'!A1032+1,"")</f>
      </c>
      <c r="Q1033">
        <f t="shared" si="16"/>
        <v>0</v>
      </c>
    </row>
    <row r="1034" spans="1:17" ht="15">
      <c r="A1034" s="13">
        <f>IF(A1033&lt;Analyse!$A$6,'Erreurs usagers'!A1033+1,"")</f>
      </c>
      <c r="Q1034">
        <f t="shared" si="16"/>
        <v>0</v>
      </c>
    </row>
    <row r="1035" spans="1:17" ht="15">
      <c r="A1035" s="13">
        <f>IF(A1034&lt;Analyse!$A$6,'Erreurs usagers'!A1034+1,"")</f>
      </c>
      <c r="Q1035">
        <f t="shared" si="16"/>
        <v>0</v>
      </c>
    </row>
    <row r="1036" spans="1:17" ht="15">
      <c r="A1036" s="13">
        <f>IF(A1035&lt;Analyse!$A$6,'Erreurs usagers'!A1035+1,"")</f>
      </c>
      <c r="Q1036">
        <f t="shared" si="16"/>
        <v>0</v>
      </c>
    </row>
    <row r="1037" spans="1:17" ht="15">
      <c r="A1037" s="13">
        <f>IF(A1036&lt;Analyse!$A$6,'Erreurs usagers'!A1036+1,"")</f>
      </c>
      <c r="Q1037">
        <f t="shared" si="16"/>
        <v>0</v>
      </c>
    </row>
    <row r="1038" spans="1:17" ht="15">
      <c r="A1038" s="13">
        <f>IF(A1037&lt;Analyse!$A$6,'Erreurs usagers'!A1037+1,"")</f>
      </c>
      <c r="Q1038">
        <f t="shared" si="16"/>
        <v>0</v>
      </c>
    </row>
    <row r="1039" spans="1:17" ht="15">
      <c r="A1039" s="13">
        <f>IF(A1038&lt;Analyse!$A$6,'Erreurs usagers'!A1038+1,"")</f>
      </c>
      <c r="Q1039">
        <f t="shared" si="16"/>
        <v>0</v>
      </c>
    </row>
    <row r="1040" spans="1:17" ht="15">
      <c r="A1040" s="13">
        <f>IF(A1039&lt;Analyse!$A$6,'Erreurs usagers'!A1039+1,"")</f>
      </c>
      <c r="Q1040">
        <f t="shared" si="16"/>
        <v>0</v>
      </c>
    </row>
    <row r="1041" spans="1:17" ht="15">
      <c r="A1041" s="13">
        <f>IF(A1040&lt;Analyse!$A$6,'Erreurs usagers'!A1040+1,"")</f>
      </c>
      <c r="Q1041">
        <f t="shared" si="16"/>
        <v>0</v>
      </c>
    </row>
    <row r="1042" spans="1:17" ht="15">
      <c r="A1042" s="13">
        <f>IF(A1041&lt;Analyse!$A$6,'Erreurs usagers'!A1041+1,"")</f>
      </c>
      <c r="Q1042">
        <f t="shared" si="16"/>
        <v>0</v>
      </c>
    </row>
    <row r="1043" spans="1:17" ht="15">
      <c r="A1043" s="13">
        <f>IF(A1042&lt;Analyse!$A$6,'Erreurs usagers'!A1042+1,"")</f>
      </c>
      <c r="Q1043">
        <f t="shared" si="16"/>
        <v>0</v>
      </c>
    </row>
    <row r="1044" spans="1:17" ht="15">
      <c r="A1044" s="13">
        <f>IF(A1043&lt;Analyse!$A$6,'Erreurs usagers'!A1043+1,"")</f>
      </c>
      <c r="Q1044">
        <f t="shared" si="16"/>
        <v>0</v>
      </c>
    </row>
    <row r="1045" spans="1:17" ht="15">
      <c r="A1045" s="13">
        <f>IF(A1044&lt;Analyse!$A$6,'Erreurs usagers'!A1044+1,"")</f>
      </c>
      <c r="Q1045">
        <f t="shared" si="16"/>
        <v>0</v>
      </c>
    </row>
    <row r="1046" spans="1:17" ht="15">
      <c r="A1046" s="13">
        <f>IF(A1045&lt;Analyse!$A$6,'Erreurs usagers'!A1045+1,"")</f>
      </c>
      <c r="Q1046">
        <f t="shared" si="16"/>
        <v>0</v>
      </c>
    </row>
    <row r="1047" spans="1:17" ht="15">
      <c r="A1047" s="13">
        <f>IF(A1046&lt;Analyse!$A$6,'Erreurs usagers'!A1046+1,"")</f>
      </c>
      <c r="Q1047">
        <f t="shared" si="16"/>
        <v>0</v>
      </c>
    </row>
    <row r="1048" spans="1:17" ht="15">
      <c r="A1048" s="13">
        <f>IF(A1047&lt;Analyse!$A$6,'Erreurs usagers'!A1047+1,"")</f>
      </c>
      <c r="Q1048">
        <f t="shared" si="16"/>
        <v>0</v>
      </c>
    </row>
    <row r="1049" spans="1:17" ht="15">
      <c r="A1049" s="13">
        <f>IF(A1048&lt;Analyse!$A$6,'Erreurs usagers'!A1048+1,"")</f>
      </c>
      <c r="Q1049">
        <f t="shared" si="16"/>
        <v>0</v>
      </c>
    </row>
    <row r="1050" spans="1:17" ht="15">
      <c r="A1050" s="13">
        <f>IF(A1049&lt;Analyse!$A$6,'Erreurs usagers'!A1049+1,"")</f>
      </c>
      <c r="Q1050">
        <f t="shared" si="16"/>
        <v>0</v>
      </c>
    </row>
    <row r="1051" spans="1:17" ht="15">
      <c r="A1051" s="13">
        <f>IF(A1050&lt;Analyse!$A$6,'Erreurs usagers'!A1050+1,"")</f>
      </c>
      <c r="Q1051">
        <f t="shared" si="16"/>
        <v>0</v>
      </c>
    </row>
    <row r="1052" spans="1:17" ht="15">
      <c r="A1052" s="13">
        <f>IF(A1051&lt;Analyse!$A$6,'Erreurs usagers'!A1051+1,"")</f>
      </c>
      <c r="Q1052">
        <f t="shared" si="16"/>
        <v>0</v>
      </c>
    </row>
    <row r="1053" spans="1:17" ht="15">
      <c r="A1053" s="13">
        <f>IF(A1052&lt;Analyse!$A$6,'Erreurs usagers'!A1052+1,"")</f>
      </c>
      <c r="Q1053">
        <f t="shared" si="16"/>
        <v>0</v>
      </c>
    </row>
    <row r="1054" spans="1:17" ht="15">
      <c r="A1054" s="13">
        <f>IF(A1053&lt;Analyse!$A$6,'Erreurs usagers'!A1053+1,"")</f>
      </c>
      <c r="Q1054">
        <f t="shared" si="16"/>
        <v>0</v>
      </c>
    </row>
    <row r="1055" spans="1:17" ht="15">
      <c r="A1055" s="13">
        <f>IF(A1054&lt;Analyse!$A$6,'Erreurs usagers'!A1054+1,"")</f>
      </c>
      <c r="Q1055">
        <f t="shared" si="16"/>
        <v>0</v>
      </c>
    </row>
    <row r="1056" spans="1:17" ht="15">
      <c r="A1056" s="13">
        <f>IF(A1055&lt;Analyse!$A$6,'Erreurs usagers'!A1055+1,"")</f>
      </c>
      <c r="Q1056">
        <f t="shared" si="16"/>
        <v>0</v>
      </c>
    </row>
    <row r="1057" spans="1:17" ht="15">
      <c r="A1057" s="13">
        <f>IF(A1056&lt;Analyse!$A$6,'Erreurs usagers'!A1056+1,"")</f>
      </c>
      <c r="Q1057">
        <f t="shared" si="16"/>
        <v>0</v>
      </c>
    </row>
    <row r="1058" spans="1:17" ht="15">
      <c r="A1058" s="13">
        <f>IF(A1057&lt;Analyse!$A$6,'Erreurs usagers'!A1057+1,"")</f>
      </c>
      <c r="Q1058">
        <f t="shared" si="16"/>
        <v>0</v>
      </c>
    </row>
    <row r="1059" spans="1:17" ht="15">
      <c r="A1059" s="13">
        <f>IF(A1058&lt;Analyse!$A$6,'Erreurs usagers'!A1058+1,"")</f>
      </c>
      <c r="Q1059">
        <f t="shared" si="16"/>
        <v>0</v>
      </c>
    </row>
    <row r="1060" spans="1:17" ht="15">
      <c r="A1060" s="13">
        <f>IF(A1059&lt;Analyse!$A$6,'Erreurs usagers'!A1059+1,"")</f>
      </c>
      <c r="Q1060">
        <f t="shared" si="16"/>
        <v>0</v>
      </c>
    </row>
    <row r="1061" spans="1:17" ht="15">
      <c r="A1061" s="13">
        <f>IF(A1060&lt;Analyse!$A$6,'Erreurs usagers'!A1060+1,"")</f>
      </c>
      <c r="Q1061">
        <f t="shared" si="16"/>
        <v>0</v>
      </c>
    </row>
    <row r="1062" spans="1:17" ht="15">
      <c r="A1062" s="13">
        <f>IF(A1061&lt;Analyse!$A$6,'Erreurs usagers'!A1061+1,"")</f>
      </c>
      <c r="Q1062">
        <f t="shared" si="16"/>
        <v>0</v>
      </c>
    </row>
    <row r="1063" spans="1:17" ht="15">
      <c r="A1063" s="13">
        <f>IF(A1062&lt;Analyse!$A$6,'Erreurs usagers'!A1062+1,"")</f>
      </c>
      <c r="Q1063">
        <f t="shared" si="16"/>
        <v>0</v>
      </c>
    </row>
    <row r="1064" spans="1:17" ht="15">
      <c r="A1064" s="13">
        <f>IF(A1063&lt;Analyse!$A$6,'Erreurs usagers'!A1063+1,"")</f>
      </c>
      <c r="Q1064">
        <f t="shared" si="16"/>
        <v>0</v>
      </c>
    </row>
    <row r="1065" spans="1:17" ht="15">
      <c r="A1065" s="13">
        <f>IF(A1064&lt;Analyse!$A$6,'Erreurs usagers'!A1064+1,"")</f>
      </c>
      <c r="Q1065">
        <f t="shared" si="16"/>
        <v>0</v>
      </c>
    </row>
    <row r="1066" spans="1:17" ht="15">
      <c r="A1066" s="13">
        <f>IF(A1065&lt;Analyse!$A$6,'Erreurs usagers'!A1065+1,"")</f>
      </c>
      <c r="Q1066">
        <f t="shared" si="16"/>
        <v>0</v>
      </c>
    </row>
    <row r="1067" spans="1:17" ht="15">
      <c r="A1067" s="13">
        <f>IF(A1066&lt;Analyse!$A$6,'Erreurs usagers'!A1066+1,"")</f>
      </c>
      <c r="Q1067">
        <f t="shared" si="16"/>
        <v>0</v>
      </c>
    </row>
    <row r="1068" spans="1:17" ht="15">
      <c r="A1068" s="13">
        <f>IF(A1067&lt;Analyse!$A$6,'Erreurs usagers'!A1067+1,"")</f>
      </c>
      <c r="Q1068">
        <f t="shared" si="16"/>
        <v>0</v>
      </c>
    </row>
    <row r="1069" spans="1:17" ht="15">
      <c r="A1069" s="13">
        <f>IF(A1068&lt;Analyse!$A$6,'Erreurs usagers'!A1068+1,"")</f>
      </c>
      <c r="Q1069">
        <f t="shared" si="16"/>
        <v>0</v>
      </c>
    </row>
    <row r="1070" spans="1:17" ht="15">
      <c r="A1070" s="13">
        <f>IF(A1069&lt;Analyse!$A$6,'Erreurs usagers'!A1069+1,"")</f>
      </c>
      <c r="Q1070">
        <f t="shared" si="16"/>
        <v>0</v>
      </c>
    </row>
    <row r="1071" spans="1:17" ht="15">
      <c r="A1071" s="13">
        <f>IF(A1070&lt;Analyse!$A$6,'Erreurs usagers'!A1070+1,"")</f>
      </c>
      <c r="Q1071">
        <f t="shared" si="16"/>
        <v>0</v>
      </c>
    </row>
    <row r="1072" spans="1:17" ht="15">
      <c r="A1072" s="13">
        <f>IF(A1071&lt;Analyse!$A$6,'Erreurs usagers'!A1071+1,"")</f>
      </c>
      <c r="Q1072">
        <f t="shared" si="16"/>
        <v>0</v>
      </c>
    </row>
    <row r="1073" spans="1:17" ht="15">
      <c r="A1073" s="13">
        <f>IF(A1072&lt;Analyse!$A$6,'Erreurs usagers'!A1072+1,"")</f>
      </c>
      <c r="Q1073">
        <f t="shared" si="16"/>
        <v>0</v>
      </c>
    </row>
    <row r="1074" spans="1:17" ht="15">
      <c r="A1074" s="13">
        <f>IF(A1073&lt;Analyse!$A$6,'Erreurs usagers'!A1073+1,"")</f>
      </c>
      <c r="Q1074">
        <f t="shared" si="16"/>
        <v>0</v>
      </c>
    </row>
    <row r="1075" spans="1:17" ht="15">
      <c r="A1075" s="13">
        <f>IF(A1074&lt;Analyse!$A$6,'Erreurs usagers'!A1074+1,"")</f>
      </c>
      <c r="Q1075">
        <f t="shared" si="16"/>
        <v>0</v>
      </c>
    </row>
    <row r="1076" spans="1:17" ht="15">
      <c r="A1076" s="13">
        <f>IF(A1075&lt;Analyse!$A$6,'Erreurs usagers'!A1075+1,"")</f>
      </c>
      <c r="Q1076">
        <f t="shared" si="16"/>
        <v>0</v>
      </c>
    </row>
    <row r="1077" spans="1:17" ht="15">
      <c r="A1077" s="13">
        <f>IF(A1076&lt;Analyse!$A$6,'Erreurs usagers'!A1076+1,"")</f>
      </c>
      <c r="Q1077">
        <f t="shared" si="16"/>
        <v>0</v>
      </c>
    </row>
    <row r="1078" spans="1:17" ht="15">
      <c r="A1078" s="13">
        <f>IF(A1077&lt;Analyse!$A$6,'Erreurs usagers'!A1077+1,"")</f>
      </c>
      <c r="Q1078">
        <f t="shared" si="16"/>
        <v>0</v>
      </c>
    </row>
    <row r="1079" spans="1:17" ht="15">
      <c r="A1079" s="13">
        <f>IF(A1078&lt;Analyse!$A$6,'Erreurs usagers'!A1078+1,"")</f>
      </c>
      <c r="Q1079">
        <f t="shared" si="16"/>
        <v>0</v>
      </c>
    </row>
    <row r="1080" spans="1:17" ht="15">
      <c r="A1080" s="13">
        <f>IF(A1079&lt;Analyse!$A$6,'Erreurs usagers'!A1079+1,"")</f>
      </c>
      <c r="Q1080">
        <f t="shared" si="16"/>
        <v>0</v>
      </c>
    </row>
    <row r="1081" spans="1:17" ht="15">
      <c r="A1081" s="13">
        <f>IF(A1080&lt;Analyse!$A$6,'Erreurs usagers'!A1080+1,"")</f>
      </c>
      <c r="Q1081">
        <f t="shared" si="16"/>
        <v>0</v>
      </c>
    </row>
    <row r="1082" spans="1:17" ht="15">
      <c r="A1082" s="13">
        <f>IF(A1081&lt;Analyse!$A$6,'Erreurs usagers'!A1081+1,"")</f>
      </c>
      <c r="Q1082">
        <f t="shared" si="16"/>
        <v>0</v>
      </c>
    </row>
    <row r="1083" spans="1:17" ht="15">
      <c r="A1083" s="13">
        <f>IF(A1082&lt;Analyse!$A$6,'Erreurs usagers'!A1082+1,"")</f>
      </c>
      <c r="Q1083">
        <f t="shared" si="16"/>
        <v>0</v>
      </c>
    </row>
    <row r="1084" spans="1:17" ht="15">
      <c r="A1084" s="13">
        <f>IF(A1083&lt;Analyse!$A$6,'Erreurs usagers'!A1083+1,"")</f>
      </c>
      <c r="Q1084">
        <f t="shared" si="16"/>
        <v>0</v>
      </c>
    </row>
    <row r="1085" spans="1:17" ht="15">
      <c r="A1085" s="13">
        <f>IF(A1084&lt;Analyse!$A$6,'Erreurs usagers'!A1084+1,"")</f>
      </c>
      <c r="Q1085">
        <f t="shared" si="16"/>
        <v>0</v>
      </c>
    </row>
    <row r="1086" spans="1:17" ht="15">
      <c r="A1086" s="13">
        <f>IF(A1085&lt;Analyse!$A$6,'Erreurs usagers'!A1085+1,"")</f>
      </c>
      <c r="Q1086">
        <f t="shared" si="16"/>
        <v>0</v>
      </c>
    </row>
    <row r="1087" spans="1:17" ht="15">
      <c r="A1087" s="13">
        <f>IF(A1086&lt;Analyse!$A$6,'Erreurs usagers'!A1086+1,"")</f>
      </c>
      <c r="Q1087">
        <f t="shared" si="16"/>
        <v>0</v>
      </c>
    </row>
    <row r="1088" spans="1:17" ht="15">
      <c r="A1088" s="13">
        <f>IF(A1087&lt;Analyse!$A$6,'Erreurs usagers'!A1087+1,"")</f>
      </c>
      <c r="Q1088">
        <f t="shared" si="16"/>
        <v>0</v>
      </c>
    </row>
    <row r="1089" spans="1:17" ht="15">
      <c r="A1089" s="13">
        <f>IF(A1088&lt;Analyse!$A$6,'Erreurs usagers'!A1088+1,"")</f>
      </c>
      <c r="Q1089">
        <f t="shared" si="16"/>
        <v>0</v>
      </c>
    </row>
    <row r="1090" spans="1:17" ht="15">
      <c r="A1090" s="13">
        <f>IF(A1089&lt;Analyse!$A$6,'Erreurs usagers'!A1089+1,"")</f>
      </c>
      <c r="Q1090">
        <f t="shared" si="16"/>
        <v>0</v>
      </c>
    </row>
    <row r="1091" spans="1:17" ht="15">
      <c r="A1091" s="13">
        <f>IF(A1090&lt;Analyse!$A$6,'Erreurs usagers'!A1090+1,"")</f>
      </c>
      <c r="Q1091">
        <f t="shared" si="16"/>
        <v>0</v>
      </c>
    </row>
    <row r="1092" spans="1:17" ht="15">
      <c r="A1092" s="13">
        <f>IF(A1091&lt;Analyse!$A$6,'Erreurs usagers'!A1091+1,"")</f>
      </c>
      <c r="Q1092">
        <f t="shared" si="16"/>
        <v>0</v>
      </c>
    </row>
    <row r="1093" spans="1:17" ht="15">
      <c r="A1093" s="13">
        <f>IF(A1092&lt;Analyse!$A$6,'Erreurs usagers'!A1092+1,"")</f>
      </c>
      <c r="Q1093">
        <f aca="true" t="shared" si="17" ref="Q1093:Q1104">COUNTA(B1093:O1093)</f>
        <v>0</v>
      </c>
    </row>
    <row r="1094" spans="1:17" ht="15">
      <c r="A1094" s="13">
        <f>IF(A1093&lt;Analyse!$A$6,'Erreurs usagers'!A1093+1,"")</f>
      </c>
      <c r="Q1094">
        <f t="shared" si="17"/>
        <v>0</v>
      </c>
    </row>
    <row r="1095" spans="1:17" ht="15">
      <c r="A1095" s="13">
        <f>IF(A1094&lt;Analyse!$A$6,'Erreurs usagers'!A1094+1,"")</f>
      </c>
      <c r="Q1095">
        <f t="shared" si="17"/>
        <v>0</v>
      </c>
    </row>
    <row r="1096" spans="1:17" ht="15">
      <c r="A1096" s="13">
        <f>IF(A1095&lt;Analyse!$A$6,'Erreurs usagers'!A1095+1,"")</f>
      </c>
      <c r="Q1096">
        <f t="shared" si="17"/>
        <v>0</v>
      </c>
    </row>
    <row r="1097" spans="1:17" ht="15">
      <c r="A1097" s="13">
        <f>IF(A1096&lt;Analyse!$A$6,'Erreurs usagers'!A1096+1,"")</f>
      </c>
      <c r="Q1097">
        <f t="shared" si="17"/>
        <v>0</v>
      </c>
    </row>
    <row r="1098" spans="1:17" ht="15">
      <c r="A1098" s="13">
        <f>IF(A1097&lt;Analyse!$A$6,'Erreurs usagers'!A1097+1,"")</f>
      </c>
      <c r="Q1098">
        <f t="shared" si="17"/>
        <v>0</v>
      </c>
    </row>
    <row r="1099" spans="1:17" ht="15">
      <c r="A1099" s="13">
        <f>IF(A1098&lt;Analyse!$A$6,'Erreurs usagers'!A1098+1,"")</f>
      </c>
      <c r="Q1099">
        <f t="shared" si="17"/>
        <v>0</v>
      </c>
    </row>
    <row r="1100" spans="1:17" ht="15">
      <c r="A1100" s="13">
        <f>IF(A1099&lt;Analyse!$A$6,'Erreurs usagers'!A1099+1,"")</f>
      </c>
      <c r="Q1100">
        <f t="shared" si="17"/>
        <v>0</v>
      </c>
    </row>
    <row r="1101" spans="1:17" ht="15">
      <c r="A1101" s="13">
        <f>IF(A1100&lt;Analyse!$A$6,'Erreurs usagers'!A1100+1,"")</f>
      </c>
      <c r="Q1101">
        <f t="shared" si="17"/>
        <v>0</v>
      </c>
    </row>
    <row r="1102" spans="1:17" ht="15">
      <c r="A1102" s="13">
        <f>IF(A1101&lt;Analyse!$A$6,'Erreurs usagers'!A1101+1,"")</f>
      </c>
      <c r="Q1102">
        <f t="shared" si="17"/>
        <v>0</v>
      </c>
    </row>
    <row r="1103" spans="1:17" ht="15">
      <c r="A1103" s="13">
        <f>IF(A1102&lt;Analyse!$A$6,'Erreurs usagers'!A1102+1,"")</f>
      </c>
      <c r="Q1103">
        <f t="shared" si="17"/>
        <v>0</v>
      </c>
    </row>
    <row r="1104" spans="1:17" ht="15">
      <c r="A1104" s="13">
        <f>IF(A1103&lt;Analyse!$A$6,'Erreurs usagers'!A1103+1,"")</f>
      </c>
      <c r="Q1104">
        <f t="shared" si="17"/>
        <v>0</v>
      </c>
    </row>
    <row r="1105" ht="15">
      <c r="A1105" s="13">
        <f>IF(A1104&lt;Analyse!$A$6,'Erreurs usagers'!A1104+1,"")</f>
      </c>
    </row>
    <row r="1106" ht="15">
      <c r="A1106" s="13">
        <f>IF(A1105&lt;Analyse!$A$6,'Erreurs usagers'!A1105+1,"")</f>
      </c>
    </row>
    <row r="1107" ht="15">
      <c r="A1107" s="13">
        <f>IF(A1106&lt;Analyse!$A$6,'Erreurs usagers'!A1106+1,"")</f>
      </c>
    </row>
    <row r="1108" ht="15">
      <c r="A1108" s="13">
        <f>IF(A1107&lt;Analyse!$A$6,'Erreurs usagers'!A1107+1,"")</f>
      </c>
    </row>
    <row r="1109" ht="15">
      <c r="A1109" s="13">
        <f>IF(A1108&lt;Analyse!$A$6,'Erreurs usagers'!A1108+1,"")</f>
      </c>
    </row>
    <row r="1110" ht="15">
      <c r="A1110" s="13">
        <f>IF(A1109&lt;Analyse!$A$6,'Erreurs usagers'!A1109+1,"")</f>
      </c>
    </row>
    <row r="1111" ht="15">
      <c r="A1111" s="13">
        <f>IF(A1110&lt;Analyse!$A$6,'Erreurs usagers'!A1110+1,"")</f>
      </c>
    </row>
    <row r="1112" ht="15">
      <c r="A1112" s="13">
        <f>IF(A1111&lt;Analyse!$A$6,'Erreurs usagers'!A1111+1,"")</f>
      </c>
    </row>
    <row r="1113" ht="15">
      <c r="A1113" s="13">
        <f>IF(A1112&lt;Analyse!$A$6,'Erreurs usagers'!A1112+1,"")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38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18.7109375" style="13" customWidth="1"/>
    <col min="2" max="2" width="21.57421875" style="11" customWidth="1"/>
    <col min="3" max="3" width="13.57421875" style="11" customWidth="1"/>
    <col min="4" max="4" width="13.28125" style="11" customWidth="1"/>
    <col min="5" max="5" width="22.8515625" style="11" customWidth="1"/>
    <col min="6" max="6" width="25.7109375" style="11" customWidth="1"/>
    <col min="7" max="7" width="22.57421875" style="11" customWidth="1"/>
    <col min="8" max="8" width="11.421875" style="11" customWidth="1"/>
    <col min="9" max="9" width="18.00390625" style="11" customWidth="1"/>
    <col min="10" max="10" width="20.421875" style="11" customWidth="1"/>
    <col min="11" max="11" width="19.00390625" style="11" customWidth="1"/>
    <col min="12" max="12" width="17.421875" style="11" customWidth="1"/>
    <col min="13" max="13" width="16.00390625" style="11" customWidth="1"/>
    <col min="14" max="14" width="21.57421875" style="11" customWidth="1"/>
    <col min="15" max="15" width="15.421875" style="11" customWidth="1"/>
    <col min="16" max="16" width="3.28125" style="11" customWidth="1"/>
    <col min="17" max="17" width="30.8515625" style="11" customWidth="1"/>
    <col min="18" max="16384" width="11.421875" style="11" customWidth="1"/>
  </cols>
  <sheetData>
    <row r="1" ht="18">
      <c r="A1" s="19" t="s">
        <v>50</v>
      </c>
    </row>
    <row r="2" ht="15">
      <c r="A2" s="10"/>
    </row>
    <row r="3" spans="1:17" s="12" customFormat="1" ht="15">
      <c r="A3" s="8" t="s">
        <v>45</v>
      </c>
      <c r="B3" s="8" t="s">
        <v>30</v>
      </c>
      <c r="C3" s="8" t="s">
        <v>31</v>
      </c>
      <c r="D3" s="8" t="s">
        <v>32</v>
      </c>
      <c r="E3" s="8" t="s">
        <v>43</v>
      </c>
      <c r="F3" s="8" t="s">
        <v>33</v>
      </c>
      <c r="G3" s="8" t="s">
        <v>34</v>
      </c>
      <c r="H3" s="9" t="s">
        <v>35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65</v>
      </c>
      <c r="N3" s="8" t="s">
        <v>41</v>
      </c>
      <c r="O3" s="8" t="s">
        <v>42</v>
      </c>
      <c r="P3" s="10"/>
      <c r="Q3" s="10" t="s">
        <v>51</v>
      </c>
    </row>
    <row r="4" spans="1:17" ht="15">
      <c r="A4" s="13">
        <f>IF(Analyse!B6="","",1)</f>
      </c>
      <c r="K4" s="14"/>
      <c r="Q4" s="11">
        <f>COUNTA(B4:O4)</f>
        <v>0</v>
      </c>
    </row>
    <row r="5" spans="1:17" ht="15">
      <c r="A5" s="13">
        <f>IF(A4&lt;Analyse!$B$6,'Erreurs professionnels'!A4+1,"")</f>
      </c>
      <c r="Q5" s="11">
        <f>COUNTA(B5:O5)</f>
        <v>0</v>
      </c>
    </row>
    <row r="6" spans="1:17" ht="15">
      <c r="A6" s="13">
        <f>IF(A5&lt;Analyse!$B$6,'Erreurs professionnels'!A5+1,"")</f>
      </c>
      <c r="Q6" s="11">
        <f aca="true" t="shared" si="0" ref="Q6:Q69">COUNTA(B6:O6)</f>
        <v>0</v>
      </c>
    </row>
    <row r="7" spans="1:17" ht="15">
      <c r="A7" s="13">
        <f>IF(A6&lt;Analyse!$B$6,'Erreurs professionnels'!A6+1,"")</f>
      </c>
      <c r="G7" s="14"/>
      <c r="H7" s="14"/>
      <c r="I7" s="14"/>
      <c r="J7" s="14"/>
      <c r="Q7" s="11">
        <f t="shared" si="0"/>
        <v>0</v>
      </c>
    </row>
    <row r="8" spans="1:17" ht="15">
      <c r="A8" s="13">
        <f>IF(A7&lt;Analyse!$B$6,'Erreurs professionnels'!A7+1,"")</f>
      </c>
      <c r="Q8" s="11">
        <f t="shared" si="0"/>
        <v>0</v>
      </c>
    </row>
    <row r="9" spans="1:17" ht="15">
      <c r="A9" s="13">
        <f>IF(A8&lt;Analyse!$B$6,'Erreurs professionnels'!A8+1,"")</f>
      </c>
      <c r="N9" s="14"/>
      <c r="Q9" s="11">
        <f t="shared" si="0"/>
        <v>0</v>
      </c>
    </row>
    <row r="10" spans="1:17" ht="15">
      <c r="A10" s="13">
        <f>IF(A9&lt;Analyse!$B$6,'Erreurs professionnels'!A9+1,"")</f>
      </c>
      <c r="I10" s="14"/>
      <c r="L10" s="14"/>
      <c r="O10" s="14"/>
      <c r="Q10" s="11">
        <f t="shared" si="0"/>
        <v>0</v>
      </c>
    </row>
    <row r="11" spans="1:17" ht="15">
      <c r="A11" s="13">
        <f>IF(A10&lt;Analyse!$B$6,'Erreurs professionnels'!A10+1,"")</f>
      </c>
      <c r="F11" s="14"/>
      <c r="N11" s="14"/>
      <c r="Q11" s="11">
        <f t="shared" si="0"/>
        <v>0</v>
      </c>
    </row>
    <row r="12" spans="1:17" ht="15">
      <c r="A12" s="13">
        <f>IF(A11&lt;Analyse!$B$6,'Erreurs professionnels'!A11+1,"")</f>
      </c>
      <c r="Q12" s="11">
        <f t="shared" si="0"/>
        <v>0</v>
      </c>
    </row>
    <row r="13" spans="1:17" ht="15">
      <c r="A13" s="13">
        <f>IF(A12&lt;Analyse!$B$6,'Erreurs professionnels'!A12+1,"")</f>
      </c>
      <c r="Q13" s="11">
        <f t="shared" si="0"/>
        <v>0</v>
      </c>
    </row>
    <row r="14" spans="1:17" ht="15">
      <c r="A14" s="13">
        <f>IF(A13&lt;Analyse!$B$6,'Erreurs professionnels'!A13+1,"")</f>
      </c>
      <c r="N14" s="14"/>
      <c r="Q14" s="11">
        <f t="shared" si="0"/>
        <v>0</v>
      </c>
    </row>
    <row r="15" spans="1:17" ht="15">
      <c r="A15" s="13">
        <f>IF(A14&lt;Analyse!$B$6,'Erreurs professionnels'!A14+1,"")</f>
      </c>
      <c r="Q15" s="11">
        <f t="shared" si="0"/>
        <v>0</v>
      </c>
    </row>
    <row r="16" spans="1:17" ht="15">
      <c r="A16" s="13">
        <f>IF(A15&lt;Analyse!$B$6,'Erreurs professionnels'!A15+1,"")</f>
      </c>
      <c r="Q16" s="11">
        <f t="shared" si="0"/>
        <v>0</v>
      </c>
    </row>
    <row r="17" spans="1:17" ht="15">
      <c r="A17" s="13">
        <f>IF(A16&lt;Analyse!$B$6,'Erreurs professionnels'!A16+1,"")</f>
      </c>
      <c r="Q17" s="11">
        <f t="shared" si="0"/>
        <v>0</v>
      </c>
    </row>
    <row r="18" spans="1:17" ht="15">
      <c r="A18" s="13">
        <f>IF(A17&lt;Analyse!$B$6,'Erreurs professionnels'!A17+1,"")</f>
      </c>
      <c r="Q18" s="11">
        <f t="shared" si="0"/>
        <v>0</v>
      </c>
    </row>
    <row r="19" spans="1:17" ht="15">
      <c r="A19" s="13">
        <f>IF(A18&lt;Analyse!$B$6,'Erreurs professionnels'!A18+1,"")</f>
      </c>
      <c r="Q19" s="11">
        <f t="shared" si="0"/>
        <v>0</v>
      </c>
    </row>
    <row r="20" spans="1:17" ht="15">
      <c r="A20" s="13">
        <f>IF(A19&lt;Analyse!$B$6,'Erreurs professionnels'!A19+1,"")</f>
      </c>
      <c r="B20" s="14"/>
      <c r="Q20" s="11">
        <f t="shared" si="0"/>
        <v>0</v>
      </c>
    </row>
    <row r="21" spans="1:17" ht="15">
      <c r="A21" s="13">
        <f>IF(A20&lt;Analyse!$B$6,'Erreurs professionnels'!A20+1,"")</f>
      </c>
      <c r="B21" s="14"/>
      <c r="Q21" s="11">
        <f t="shared" si="0"/>
        <v>0</v>
      </c>
    </row>
    <row r="22" spans="1:17" ht="15">
      <c r="A22" s="13">
        <f>IF(A21&lt;Analyse!$B$6,'Erreurs professionnels'!A21+1,"")</f>
      </c>
      <c r="B22" s="14"/>
      <c r="Q22" s="11">
        <f t="shared" si="0"/>
        <v>0</v>
      </c>
    </row>
    <row r="23" spans="1:17" ht="15">
      <c r="A23" s="13">
        <f>IF(A22&lt;Analyse!$B$6,'Erreurs professionnels'!A22+1,"")</f>
      </c>
      <c r="Q23" s="11">
        <f t="shared" si="0"/>
        <v>0</v>
      </c>
    </row>
    <row r="24" spans="1:17" ht="15">
      <c r="A24" s="13">
        <f>IF(A23&lt;Analyse!$B$6,'Erreurs professionnels'!A23+1,"")</f>
      </c>
      <c r="Q24" s="11">
        <f t="shared" si="0"/>
        <v>0</v>
      </c>
    </row>
    <row r="25" spans="1:17" ht="15">
      <c r="A25" s="13">
        <f>IF(A24&lt;Analyse!$B$6,'Erreurs professionnels'!A24+1,"")</f>
      </c>
      <c r="Q25" s="11">
        <f t="shared" si="0"/>
        <v>0</v>
      </c>
    </row>
    <row r="26" spans="1:17" ht="15">
      <c r="A26" s="13">
        <f>IF(A25&lt;Analyse!$B$6,'Erreurs professionnels'!A25+1,"")</f>
      </c>
      <c r="Q26" s="11">
        <f t="shared" si="0"/>
        <v>0</v>
      </c>
    </row>
    <row r="27" spans="1:17" ht="15">
      <c r="A27" s="13">
        <f>IF(A26&lt;Analyse!$B$6,'Erreurs professionnels'!A26+1,"")</f>
      </c>
      <c r="Q27" s="11">
        <f t="shared" si="0"/>
        <v>0</v>
      </c>
    </row>
    <row r="28" spans="1:17" ht="15">
      <c r="A28" s="13">
        <f>IF(A27&lt;Analyse!$B$6,'Erreurs professionnels'!A27+1,"")</f>
      </c>
      <c r="Q28" s="11">
        <f t="shared" si="0"/>
        <v>0</v>
      </c>
    </row>
    <row r="29" spans="1:17" ht="15">
      <c r="A29" s="13">
        <f>IF(A28&lt;Analyse!$B$6,'Erreurs professionnels'!A28+1,"")</f>
      </c>
      <c r="Q29" s="11">
        <f t="shared" si="0"/>
        <v>0</v>
      </c>
    </row>
    <row r="30" spans="1:17" ht="15">
      <c r="A30" s="13">
        <f>IF(A29&lt;Analyse!$B$6,'Erreurs professionnels'!A29+1,"")</f>
      </c>
      <c r="Q30" s="11">
        <f t="shared" si="0"/>
        <v>0</v>
      </c>
    </row>
    <row r="31" spans="1:17" ht="15">
      <c r="A31" s="13">
        <f>IF(A30&lt;Analyse!$B$6,'Erreurs professionnels'!A30+1,"")</f>
      </c>
      <c r="Q31" s="11">
        <f t="shared" si="0"/>
        <v>0</v>
      </c>
    </row>
    <row r="32" spans="1:17" ht="15">
      <c r="A32" s="13">
        <f>IF(A31&lt;Analyse!$B$6,'Erreurs professionnels'!A31+1,"")</f>
      </c>
      <c r="Q32" s="11">
        <f t="shared" si="0"/>
        <v>0</v>
      </c>
    </row>
    <row r="33" spans="1:17" ht="15">
      <c r="A33" s="13">
        <f>IF(A32&lt;Analyse!$B$6,'Erreurs professionnels'!A32+1,"")</f>
      </c>
      <c r="Q33" s="11">
        <f t="shared" si="0"/>
        <v>0</v>
      </c>
    </row>
    <row r="34" spans="1:17" ht="15">
      <c r="A34" s="13">
        <f>IF(A33&lt;Analyse!$B$6,'Erreurs professionnels'!A33+1,"")</f>
      </c>
      <c r="Q34" s="11">
        <f t="shared" si="0"/>
        <v>0</v>
      </c>
    </row>
    <row r="35" spans="1:17" ht="15">
      <c r="A35" s="13">
        <f>IF(A34&lt;Analyse!$B$6,'Erreurs professionnels'!A34+1,"")</f>
      </c>
      <c r="Q35" s="11">
        <f t="shared" si="0"/>
        <v>0</v>
      </c>
    </row>
    <row r="36" spans="1:17" ht="15">
      <c r="A36" s="13">
        <f>IF(A35&lt;Analyse!$B$6,'Erreurs professionnels'!A35+1,"")</f>
      </c>
      <c r="Q36" s="11">
        <f t="shared" si="0"/>
        <v>0</v>
      </c>
    </row>
    <row r="37" spans="1:17" ht="15">
      <c r="A37" s="13">
        <f>IF(A36&lt;Analyse!$B$6,'Erreurs professionnels'!A36+1,"")</f>
      </c>
      <c r="Q37" s="11">
        <f t="shared" si="0"/>
        <v>0</v>
      </c>
    </row>
    <row r="38" spans="1:17" ht="15">
      <c r="A38" s="13">
        <f>IF(A37&lt;Analyse!$B$6,'Erreurs professionnels'!A37+1,"")</f>
      </c>
      <c r="Q38" s="11">
        <f t="shared" si="0"/>
        <v>0</v>
      </c>
    </row>
    <row r="39" spans="1:17" ht="15">
      <c r="A39" s="13">
        <f>IF(A38&lt;Analyse!$B$6,'Erreurs professionnels'!A38+1,"")</f>
      </c>
      <c r="Q39" s="11">
        <f t="shared" si="0"/>
        <v>0</v>
      </c>
    </row>
    <row r="40" spans="1:17" ht="15">
      <c r="A40" s="13">
        <f>IF(A39&lt;Analyse!$B$6,'Erreurs professionnels'!A39+1,"")</f>
      </c>
      <c r="Q40" s="11">
        <f t="shared" si="0"/>
        <v>0</v>
      </c>
    </row>
    <row r="41" spans="1:17" ht="15">
      <c r="A41" s="13">
        <f>IF(A40&lt;Analyse!$B$6,'Erreurs professionnels'!A40+1,"")</f>
      </c>
      <c r="Q41" s="11">
        <f t="shared" si="0"/>
        <v>0</v>
      </c>
    </row>
    <row r="42" spans="1:17" ht="15">
      <c r="A42" s="13">
        <f>IF(A41&lt;Analyse!$B$6,'Erreurs professionnels'!A41+1,"")</f>
      </c>
      <c r="Q42" s="11">
        <f t="shared" si="0"/>
        <v>0</v>
      </c>
    </row>
    <row r="43" spans="1:17" ht="15">
      <c r="A43" s="13">
        <f>IF(A42&lt;Analyse!$B$6,'Erreurs professionnels'!A42+1,"")</f>
      </c>
      <c r="Q43" s="11">
        <f t="shared" si="0"/>
        <v>0</v>
      </c>
    </row>
    <row r="44" spans="1:17" ht="15">
      <c r="A44" s="13">
        <f>IF(A43&lt;Analyse!$B$6,'Erreurs professionnels'!A43+1,"")</f>
      </c>
      <c r="Q44" s="11">
        <f t="shared" si="0"/>
        <v>0</v>
      </c>
    </row>
    <row r="45" spans="1:17" ht="15">
      <c r="A45" s="13">
        <f>IF(A44&lt;Analyse!$B$6,'Erreurs professionnels'!A44+1,"")</f>
      </c>
      <c r="Q45" s="11">
        <f t="shared" si="0"/>
        <v>0</v>
      </c>
    </row>
    <row r="46" spans="1:17" ht="15">
      <c r="A46" s="13">
        <f>IF(A45&lt;Analyse!$B$6,'Erreurs professionnels'!A45+1,"")</f>
      </c>
      <c r="Q46" s="11">
        <f t="shared" si="0"/>
        <v>0</v>
      </c>
    </row>
    <row r="47" spans="1:17" ht="15">
      <c r="A47" s="13">
        <f>IF(A46&lt;Analyse!$B$6,'Erreurs professionnels'!A46+1,"")</f>
      </c>
      <c r="Q47" s="11">
        <f t="shared" si="0"/>
        <v>0</v>
      </c>
    </row>
    <row r="48" spans="1:17" ht="15">
      <c r="A48" s="13">
        <f>IF(A47&lt;Analyse!$B$6,'Erreurs professionnels'!A47+1,"")</f>
      </c>
      <c r="Q48" s="11">
        <f t="shared" si="0"/>
        <v>0</v>
      </c>
    </row>
    <row r="49" spans="1:17" ht="15">
      <c r="A49" s="13">
        <f>IF(A48&lt;Analyse!$B$6,'Erreurs professionnels'!A48+1,"")</f>
      </c>
      <c r="Q49" s="11">
        <f t="shared" si="0"/>
        <v>0</v>
      </c>
    </row>
    <row r="50" spans="1:17" ht="15">
      <c r="A50" s="13">
        <f>IF(A49&lt;Analyse!$B$6,'Erreurs professionnels'!A49+1,"")</f>
      </c>
      <c r="Q50" s="11">
        <f t="shared" si="0"/>
        <v>0</v>
      </c>
    </row>
    <row r="51" spans="1:17" ht="15">
      <c r="A51" s="13">
        <f>IF(A50&lt;Analyse!$B$6,'Erreurs professionnels'!A50+1,"")</f>
      </c>
      <c r="Q51" s="11">
        <f t="shared" si="0"/>
        <v>0</v>
      </c>
    </row>
    <row r="52" spans="1:17" ht="15">
      <c r="A52" s="13">
        <f>IF(A51&lt;Analyse!$B$6,'Erreurs professionnels'!A51+1,"")</f>
      </c>
      <c r="Q52" s="11">
        <f t="shared" si="0"/>
        <v>0</v>
      </c>
    </row>
    <row r="53" spans="1:17" ht="15">
      <c r="A53" s="13">
        <f>IF(A52&lt;Analyse!$B$6,'Erreurs professionnels'!A52+1,"")</f>
      </c>
      <c r="Q53" s="11">
        <f t="shared" si="0"/>
        <v>0</v>
      </c>
    </row>
    <row r="54" spans="1:17" ht="15">
      <c r="A54" s="13">
        <f>IF(A53&lt;Analyse!$B$6,'Erreurs professionnels'!A53+1,"")</f>
      </c>
      <c r="Q54" s="11">
        <f t="shared" si="0"/>
        <v>0</v>
      </c>
    </row>
    <row r="55" spans="1:17" ht="15">
      <c r="A55" s="13">
        <f>IF(A54&lt;Analyse!$B$6,'Erreurs professionnels'!A54+1,"")</f>
      </c>
      <c r="Q55" s="11">
        <f t="shared" si="0"/>
        <v>0</v>
      </c>
    </row>
    <row r="56" spans="1:17" ht="15">
      <c r="A56" s="13">
        <f>IF(A55&lt;Analyse!$B$6,'Erreurs professionnels'!A55+1,"")</f>
      </c>
      <c r="Q56" s="11">
        <f t="shared" si="0"/>
        <v>0</v>
      </c>
    </row>
    <row r="57" spans="1:17" ht="15">
      <c r="A57" s="13">
        <f>IF(A56&lt;Analyse!$B$6,'Erreurs professionnels'!A56+1,"")</f>
      </c>
      <c r="Q57" s="11">
        <f t="shared" si="0"/>
        <v>0</v>
      </c>
    </row>
    <row r="58" spans="1:17" ht="15">
      <c r="A58" s="13">
        <f>IF(A57&lt;Analyse!$B$6,'Erreurs professionnels'!A57+1,"")</f>
      </c>
      <c r="Q58" s="11">
        <f t="shared" si="0"/>
        <v>0</v>
      </c>
    </row>
    <row r="59" spans="1:17" ht="15">
      <c r="A59" s="13">
        <f>IF(A58&lt;Analyse!$B$6,'Erreurs professionnels'!A58+1,"")</f>
      </c>
      <c r="Q59" s="11">
        <f t="shared" si="0"/>
        <v>0</v>
      </c>
    </row>
    <row r="60" spans="1:17" ht="15">
      <c r="A60" s="13">
        <f>IF(A59&lt;Analyse!$B$6,'Erreurs professionnels'!A59+1,"")</f>
      </c>
      <c r="Q60" s="11">
        <f t="shared" si="0"/>
        <v>0</v>
      </c>
    </row>
    <row r="61" spans="1:17" ht="15">
      <c r="A61" s="13">
        <f>IF(A60&lt;Analyse!$B$6,'Erreurs professionnels'!A60+1,"")</f>
      </c>
      <c r="Q61" s="11">
        <f t="shared" si="0"/>
        <v>0</v>
      </c>
    </row>
    <row r="62" spans="1:17" ht="15">
      <c r="A62" s="13">
        <f>IF(A61&lt;Analyse!$B$6,'Erreurs professionnels'!A61+1,"")</f>
      </c>
      <c r="Q62" s="11">
        <f t="shared" si="0"/>
        <v>0</v>
      </c>
    </row>
    <row r="63" spans="1:17" ht="15">
      <c r="A63" s="13">
        <f>IF(A62&lt;Analyse!$B$6,'Erreurs professionnels'!A62+1,"")</f>
      </c>
      <c r="Q63" s="11">
        <f t="shared" si="0"/>
        <v>0</v>
      </c>
    </row>
    <row r="64" spans="1:17" ht="15">
      <c r="A64" s="13">
        <f>IF(A63&lt;Analyse!$B$6,'Erreurs professionnels'!A63+1,"")</f>
      </c>
      <c r="Q64" s="11">
        <f t="shared" si="0"/>
        <v>0</v>
      </c>
    </row>
    <row r="65" spans="1:17" ht="15">
      <c r="A65" s="13">
        <f>IF(A64&lt;Analyse!$B$6,'Erreurs professionnels'!A64+1,"")</f>
      </c>
      <c r="Q65" s="11">
        <f t="shared" si="0"/>
        <v>0</v>
      </c>
    </row>
    <row r="66" spans="1:17" ht="15">
      <c r="A66" s="13">
        <f>IF(A65&lt;Analyse!$B$6,'Erreurs professionnels'!A65+1,"")</f>
      </c>
      <c r="Q66" s="11">
        <f t="shared" si="0"/>
        <v>0</v>
      </c>
    </row>
    <row r="67" spans="1:17" ht="15">
      <c r="A67" s="13">
        <f>IF(A66&lt;Analyse!$B$6,'Erreurs professionnels'!A66+1,"")</f>
      </c>
      <c r="Q67" s="11">
        <f t="shared" si="0"/>
        <v>0</v>
      </c>
    </row>
    <row r="68" spans="1:17" ht="15">
      <c r="A68" s="13">
        <f>IF(A67&lt;Analyse!$B$6,'Erreurs professionnels'!A67+1,"")</f>
      </c>
      <c r="Q68" s="11">
        <f t="shared" si="0"/>
        <v>0</v>
      </c>
    </row>
    <row r="69" spans="1:17" ht="15">
      <c r="A69" s="13">
        <f>IF(A68&lt;Analyse!$B$6,'Erreurs professionnels'!A68+1,"")</f>
      </c>
      <c r="Q69" s="11">
        <f t="shared" si="0"/>
        <v>0</v>
      </c>
    </row>
    <row r="70" spans="1:17" ht="15">
      <c r="A70" s="13">
        <f>IF(A69&lt;Analyse!$B$6,'Erreurs professionnels'!A69+1,"")</f>
      </c>
      <c r="Q70" s="11">
        <f aca="true" t="shared" si="1" ref="Q70:Q133">COUNTA(B70:O70)</f>
        <v>0</v>
      </c>
    </row>
    <row r="71" spans="1:17" ht="15">
      <c r="A71" s="13">
        <f>IF(A70&lt;Analyse!$B$6,'Erreurs professionnels'!A70+1,"")</f>
      </c>
      <c r="Q71" s="11">
        <f t="shared" si="1"/>
        <v>0</v>
      </c>
    </row>
    <row r="72" spans="1:17" ht="15">
      <c r="A72" s="13">
        <f>IF(A71&lt;Analyse!$B$6,'Erreurs professionnels'!A71+1,"")</f>
      </c>
      <c r="Q72" s="11">
        <f t="shared" si="1"/>
        <v>0</v>
      </c>
    </row>
    <row r="73" spans="1:17" ht="15">
      <c r="A73" s="13">
        <f>IF(A72&lt;Analyse!$B$6,'Erreurs professionnels'!A72+1,"")</f>
      </c>
      <c r="Q73" s="11">
        <f t="shared" si="1"/>
        <v>0</v>
      </c>
    </row>
    <row r="74" spans="1:17" ht="15">
      <c r="A74" s="13">
        <f>IF(A73&lt;Analyse!$B$6,'Erreurs professionnels'!A73+1,"")</f>
      </c>
      <c r="Q74" s="11">
        <f t="shared" si="1"/>
        <v>0</v>
      </c>
    </row>
    <row r="75" spans="1:17" ht="15">
      <c r="A75" s="13">
        <f>IF(A74&lt;Analyse!$B$6,'Erreurs professionnels'!A74+1,"")</f>
      </c>
      <c r="Q75" s="11">
        <f t="shared" si="1"/>
        <v>0</v>
      </c>
    </row>
    <row r="76" spans="1:17" ht="15">
      <c r="A76" s="13">
        <f>IF(A75&lt;Analyse!$B$6,'Erreurs professionnels'!A75+1,"")</f>
      </c>
      <c r="Q76" s="11">
        <f t="shared" si="1"/>
        <v>0</v>
      </c>
    </row>
    <row r="77" spans="1:17" ht="15">
      <c r="A77" s="13">
        <f>IF(A76&lt;Analyse!$B$6,'Erreurs professionnels'!A76+1,"")</f>
      </c>
      <c r="Q77" s="11">
        <f t="shared" si="1"/>
        <v>0</v>
      </c>
    </row>
    <row r="78" spans="1:17" ht="15">
      <c r="A78" s="13">
        <f>IF(A77&lt;Analyse!$B$6,'Erreurs professionnels'!A77+1,"")</f>
      </c>
      <c r="Q78" s="11">
        <f t="shared" si="1"/>
        <v>0</v>
      </c>
    </row>
    <row r="79" spans="1:17" ht="15">
      <c r="A79" s="13">
        <f>IF(A78&lt;Analyse!$B$6,'Erreurs professionnels'!A78+1,"")</f>
      </c>
      <c r="Q79" s="11">
        <f t="shared" si="1"/>
        <v>0</v>
      </c>
    </row>
    <row r="80" spans="1:17" ht="15">
      <c r="A80" s="13">
        <f>IF(A79&lt;Analyse!$B$6,'Erreurs professionnels'!A79+1,"")</f>
      </c>
      <c r="Q80" s="11">
        <f t="shared" si="1"/>
        <v>0</v>
      </c>
    </row>
    <row r="81" spans="1:17" ht="15">
      <c r="A81" s="13">
        <f>IF(A80&lt;Analyse!$B$6,'Erreurs professionnels'!A80+1,"")</f>
      </c>
      <c r="Q81" s="11">
        <f t="shared" si="1"/>
        <v>0</v>
      </c>
    </row>
    <row r="82" spans="1:17" ht="15">
      <c r="A82" s="13">
        <f>IF(A81&lt;Analyse!$B$6,'Erreurs professionnels'!A81+1,"")</f>
      </c>
      <c r="Q82" s="11">
        <f t="shared" si="1"/>
        <v>0</v>
      </c>
    </row>
    <row r="83" spans="1:17" ht="15">
      <c r="A83" s="13">
        <f>IF(A82&lt;Analyse!$B$6,'Erreurs professionnels'!A82+1,"")</f>
      </c>
      <c r="Q83" s="11">
        <f t="shared" si="1"/>
        <v>0</v>
      </c>
    </row>
    <row r="84" spans="1:17" ht="15">
      <c r="A84" s="13">
        <f>IF(A83&lt;Analyse!$B$6,'Erreurs professionnels'!A83+1,"")</f>
      </c>
      <c r="Q84" s="11">
        <f t="shared" si="1"/>
        <v>0</v>
      </c>
    </row>
    <row r="85" spans="1:17" ht="15">
      <c r="A85" s="13">
        <f>IF(A84&lt;Analyse!$B$6,'Erreurs professionnels'!A84+1,"")</f>
      </c>
      <c r="Q85" s="11">
        <f t="shared" si="1"/>
        <v>0</v>
      </c>
    </row>
    <row r="86" spans="1:17" ht="15">
      <c r="A86" s="13">
        <f>IF(A85&lt;Analyse!$B$6,'Erreurs professionnels'!A85+1,"")</f>
      </c>
      <c r="Q86" s="11">
        <f t="shared" si="1"/>
        <v>0</v>
      </c>
    </row>
    <row r="87" spans="1:17" ht="15">
      <c r="A87" s="13">
        <f>IF(A86&lt;Analyse!$B$6,'Erreurs professionnels'!A86+1,"")</f>
      </c>
      <c r="Q87" s="11">
        <f t="shared" si="1"/>
        <v>0</v>
      </c>
    </row>
    <row r="88" spans="1:17" ht="15">
      <c r="A88" s="13">
        <f>IF(A87&lt;Analyse!$B$6,'Erreurs professionnels'!A87+1,"")</f>
      </c>
      <c r="Q88" s="11">
        <f t="shared" si="1"/>
        <v>0</v>
      </c>
    </row>
    <row r="89" spans="1:17" ht="15">
      <c r="A89" s="13">
        <f>IF(A88&lt;Analyse!$B$6,'Erreurs professionnels'!A88+1,"")</f>
      </c>
      <c r="Q89" s="11">
        <f t="shared" si="1"/>
        <v>0</v>
      </c>
    </row>
    <row r="90" spans="1:17" ht="15">
      <c r="A90" s="13">
        <f>IF(A89&lt;Analyse!$B$6,'Erreurs professionnels'!A89+1,"")</f>
      </c>
      <c r="Q90" s="11">
        <f t="shared" si="1"/>
        <v>0</v>
      </c>
    </row>
    <row r="91" spans="1:17" ht="15">
      <c r="A91" s="13">
        <f>IF(A90&lt;Analyse!$B$6,'Erreurs professionnels'!A90+1,"")</f>
      </c>
      <c r="Q91" s="11">
        <f t="shared" si="1"/>
        <v>0</v>
      </c>
    </row>
    <row r="92" spans="1:17" ht="15">
      <c r="A92" s="13">
        <f>IF(A91&lt;Analyse!$B$6,'Erreurs professionnels'!A91+1,"")</f>
      </c>
      <c r="Q92" s="11">
        <f t="shared" si="1"/>
        <v>0</v>
      </c>
    </row>
    <row r="93" spans="1:17" ht="15">
      <c r="A93" s="13">
        <f>IF(A92&lt;Analyse!$B$6,'Erreurs professionnels'!A92+1,"")</f>
      </c>
      <c r="Q93" s="11">
        <f t="shared" si="1"/>
        <v>0</v>
      </c>
    </row>
    <row r="94" spans="1:17" ht="15">
      <c r="A94" s="13">
        <f>IF(A93&lt;Analyse!$B$6,'Erreurs professionnels'!A93+1,"")</f>
      </c>
      <c r="Q94" s="11">
        <f t="shared" si="1"/>
        <v>0</v>
      </c>
    </row>
    <row r="95" spans="1:17" ht="15">
      <c r="A95" s="13">
        <f>IF(A94&lt;Analyse!$B$6,'Erreurs professionnels'!A94+1,"")</f>
      </c>
      <c r="Q95" s="11">
        <f t="shared" si="1"/>
        <v>0</v>
      </c>
    </row>
    <row r="96" spans="1:17" ht="15">
      <c r="A96" s="13">
        <f>IF(A95&lt;Analyse!$B$6,'Erreurs professionnels'!A95+1,"")</f>
      </c>
      <c r="Q96" s="11">
        <f t="shared" si="1"/>
        <v>0</v>
      </c>
    </row>
    <row r="97" spans="1:17" ht="15">
      <c r="A97" s="13">
        <f>IF(A96&lt;Analyse!$B$6,'Erreurs professionnels'!A96+1,"")</f>
      </c>
      <c r="Q97" s="11">
        <f t="shared" si="1"/>
        <v>0</v>
      </c>
    </row>
    <row r="98" spans="1:17" ht="15">
      <c r="A98" s="13">
        <f>IF(A97&lt;Analyse!$B$6,'Erreurs professionnels'!A97+1,"")</f>
      </c>
      <c r="Q98" s="11">
        <f t="shared" si="1"/>
        <v>0</v>
      </c>
    </row>
    <row r="99" spans="1:17" ht="15">
      <c r="A99" s="13">
        <f>IF(A98&lt;Analyse!$B$6,'Erreurs professionnels'!A98+1,"")</f>
      </c>
      <c r="Q99" s="11">
        <f t="shared" si="1"/>
        <v>0</v>
      </c>
    </row>
    <row r="100" spans="1:17" ht="15">
      <c r="A100" s="13">
        <f>IF(A99&lt;Analyse!$B$6,'Erreurs professionnels'!A99+1,"")</f>
      </c>
      <c r="Q100" s="11">
        <f t="shared" si="1"/>
        <v>0</v>
      </c>
    </row>
    <row r="101" spans="1:17" ht="15">
      <c r="A101" s="13">
        <f>IF(A100&lt;Analyse!$B$6,'Erreurs professionnels'!A100+1,"")</f>
      </c>
      <c r="Q101" s="11">
        <f t="shared" si="1"/>
        <v>0</v>
      </c>
    </row>
    <row r="102" spans="1:17" ht="15">
      <c r="A102" s="13">
        <f>IF(A101&lt;Analyse!$B$6,'Erreurs professionnels'!A101+1,"")</f>
      </c>
      <c r="Q102" s="11">
        <f t="shared" si="1"/>
        <v>0</v>
      </c>
    </row>
    <row r="103" spans="1:17" ht="15">
      <c r="A103" s="13">
        <f>IF(A102&lt;Analyse!$B$6,'Erreurs professionnels'!A102+1,"")</f>
      </c>
      <c r="Q103" s="11">
        <f t="shared" si="1"/>
        <v>0</v>
      </c>
    </row>
    <row r="104" spans="1:17" ht="15">
      <c r="A104" s="13">
        <f>IF(A103&lt;Analyse!$B$6,'Erreurs professionnels'!A103+1,"")</f>
      </c>
      <c r="Q104" s="11">
        <f t="shared" si="1"/>
        <v>0</v>
      </c>
    </row>
    <row r="105" spans="1:17" ht="15">
      <c r="A105" s="13">
        <f>IF(A104&lt;Analyse!$B$6,'Erreurs professionnels'!A104+1,"")</f>
      </c>
      <c r="Q105" s="11">
        <f t="shared" si="1"/>
        <v>0</v>
      </c>
    </row>
    <row r="106" spans="1:17" ht="15">
      <c r="A106" s="13">
        <f>IF(A105&lt;Analyse!$B$6,'Erreurs professionnels'!A105+1,"")</f>
      </c>
      <c r="Q106" s="11">
        <f t="shared" si="1"/>
        <v>0</v>
      </c>
    </row>
    <row r="107" spans="1:17" ht="15">
      <c r="A107" s="13">
        <f>IF(A106&lt;Analyse!$B$6,'Erreurs professionnels'!A106+1,"")</f>
      </c>
      <c r="Q107" s="11">
        <f t="shared" si="1"/>
        <v>0</v>
      </c>
    </row>
    <row r="108" spans="1:17" ht="15">
      <c r="A108" s="13">
        <f>IF(A107&lt;Analyse!$B$6,'Erreurs professionnels'!A107+1,"")</f>
      </c>
      <c r="Q108" s="11">
        <f t="shared" si="1"/>
        <v>0</v>
      </c>
    </row>
    <row r="109" spans="1:17" ht="15">
      <c r="A109" s="13">
        <f>IF(A108&lt;Analyse!$B$6,'Erreurs professionnels'!A108+1,"")</f>
      </c>
      <c r="Q109" s="11">
        <f t="shared" si="1"/>
        <v>0</v>
      </c>
    </row>
    <row r="110" spans="1:17" ht="15">
      <c r="A110" s="13">
        <f>IF(A109&lt;Analyse!$B$6,'Erreurs professionnels'!A109+1,"")</f>
      </c>
      <c r="Q110" s="11">
        <f t="shared" si="1"/>
        <v>0</v>
      </c>
    </row>
    <row r="111" spans="1:17" ht="15">
      <c r="A111" s="13">
        <f>IF(A110&lt;Analyse!$B$6,'Erreurs professionnels'!A110+1,"")</f>
      </c>
      <c r="Q111" s="11">
        <f t="shared" si="1"/>
        <v>0</v>
      </c>
    </row>
    <row r="112" spans="1:17" ht="15">
      <c r="A112" s="13">
        <f>IF(A111&lt;Analyse!$B$6,'Erreurs professionnels'!A111+1,"")</f>
      </c>
      <c r="Q112" s="11">
        <f t="shared" si="1"/>
        <v>0</v>
      </c>
    </row>
    <row r="113" spans="1:17" ht="15">
      <c r="A113" s="13">
        <f>IF(A112&lt;Analyse!$B$6,'Erreurs professionnels'!A112+1,"")</f>
      </c>
      <c r="Q113" s="11">
        <f t="shared" si="1"/>
        <v>0</v>
      </c>
    </row>
    <row r="114" spans="1:17" ht="15">
      <c r="A114" s="13">
        <f>IF(A113&lt;Analyse!$B$6,'Erreurs professionnels'!A113+1,"")</f>
      </c>
      <c r="Q114" s="11">
        <f t="shared" si="1"/>
        <v>0</v>
      </c>
    </row>
    <row r="115" spans="1:17" ht="15">
      <c r="A115" s="13">
        <f>IF(A114&lt;Analyse!$B$6,'Erreurs professionnels'!A114+1,"")</f>
      </c>
      <c r="Q115" s="11">
        <f t="shared" si="1"/>
        <v>0</v>
      </c>
    </row>
    <row r="116" spans="1:17" ht="15">
      <c r="A116" s="13">
        <f>IF(A115&lt;Analyse!$B$6,'Erreurs professionnels'!A115+1,"")</f>
      </c>
      <c r="Q116" s="11">
        <f t="shared" si="1"/>
        <v>0</v>
      </c>
    </row>
    <row r="117" spans="1:17" ht="15">
      <c r="A117" s="13">
        <f>IF(A116&lt;Analyse!$B$6,'Erreurs professionnels'!A116+1,"")</f>
      </c>
      <c r="Q117" s="11">
        <f t="shared" si="1"/>
        <v>0</v>
      </c>
    </row>
    <row r="118" spans="1:17" ht="15">
      <c r="A118" s="13">
        <f>IF(A117&lt;Analyse!$B$6,'Erreurs professionnels'!A117+1,"")</f>
      </c>
      <c r="Q118" s="11">
        <f t="shared" si="1"/>
        <v>0</v>
      </c>
    </row>
    <row r="119" spans="1:17" ht="15">
      <c r="A119" s="13">
        <f>IF(A118&lt;Analyse!$B$6,'Erreurs professionnels'!A118+1,"")</f>
      </c>
      <c r="Q119" s="11">
        <f t="shared" si="1"/>
        <v>0</v>
      </c>
    </row>
    <row r="120" spans="1:17" ht="15">
      <c r="A120" s="13">
        <f>IF(A119&lt;Analyse!$B$6,'Erreurs professionnels'!A119+1,"")</f>
      </c>
      <c r="Q120" s="11">
        <f t="shared" si="1"/>
        <v>0</v>
      </c>
    </row>
    <row r="121" spans="1:17" ht="15">
      <c r="A121" s="13">
        <f>IF(A120&lt;Analyse!$B$6,'Erreurs professionnels'!A120+1,"")</f>
      </c>
      <c r="Q121" s="11">
        <f t="shared" si="1"/>
        <v>0</v>
      </c>
    </row>
    <row r="122" spans="1:17" ht="15">
      <c r="A122" s="13">
        <f>IF(A121&lt;Analyse!$B$6,'Erreurs professionnels'!A121+1,"")</f>
      </c>
      <c r="Q122" s="11">
        <f t="shared" si="1"/>
        <v>0</v>
      </c>
    </row>
    <row r="123" spans="1:17" ht="15">
      <c r="A123" s="13">
        <f>IF(A122&lt;Analyse!$B$6,'Erreurs professionnels'!A122+1,"")</f>
      </c>
      <c r="Q123" s="11">
        <f t="shared" si="1"/>
        <v>0</v>
      </c>
    </row>
    <row r="124" spans="1:17" ht="15">
      <c r="A124" s="13">
        <f>IF(A123&lt;Analyse!$B$6,'Erreurs professionnels'!A123+1,"")</f>
      </c>
      <c r="Q124" s="11">
        <f t="shared" si="1"/>
        <v>0</v>
      </c>
    </row>
    <row r="125" spans="1:17" ht="15">
      <c r="A125" s="13">
        <f>IF(A124&lt;Analyse!$B$6,'Erreurs professionnels'!A124+1,"")</f>
      </c>
      <c r="Q125" s="11">
        <f t="shared" si="1"/>
        <v>0</v>
      </c>
    </row>
    <row r="126" spans="1:17" ht="15">
      <c r="A126" s="13">
        <f>IF(A125&lt;Analyse!$B$6,'Erreurs professionnels'!A125+1,"")</f>
      </c>
      <c r="Q126" s="11">
        <f t="shared" si="1"/>
        <v>0</v>
      </c>
    </row>
    <row r="127" spans="1:17" ht="15">
      <c r="A127" s="13">
        <f>IF(A126&lt;Analyse!$B$6,'Erreurs professionnels'!A126+1,"")</f>
      </c>
      <c r="Q127" s="11">
        <f t="shared" si="1"/>
        <v>0</v>
      </c>
    </row>
    <row r="128" spans="1:17" ht="15">
      <c r="A128" s="13">
        <f>IF(A127&lt;Analyse!$B$6,'Erreurs professionnels'!A127+1,"")</f>
      </c>
      <c r="Q128" s="11">
        <f t="shared" si="1"/>
        <v>0</v>
      </c>
    </row>
    <row r="129" spans="1:17" ht="15">
      <c r="A129" s="13">
        <f>IF(A128&lt;Analyse!$B$6,'Erreurs professionnels'!A128+1,"")</f>
      </c>
      <c r="Q129" s="11">
        <f t="shared" si="1"/>
        <v>0</v>
      </c>
    </row>
    <row r="130" spans="1:17" ht="15">
      <c r="A130" s="13">
        <f>IF(A129&lt;Analyse!$B$6,'Erreurs professionnels'!A129+1,"")</f>
      </c>
      <c r="Q130" s="11">
        <f t="shared" si="1"/>
        <v>0</v>
      </c>
    </row>
    <row r="131" spans="1:17" ht="15">
      <c r="A131" s="13">
        <f>IF(A130&lt;Analyse!$B$6,'Erreurs professionnels'!A130+1,"")</f>
      </c>
      <c r="Q131" s="11">
        <f t="shared" si="1"/>
        <v>0</v>
      </c>
    </row>
    <row r="132" spans="1:17" ht="15">
      <c r="A132" s="13">
        <f>IF(A131&lt;Analyse!$B$6,'Erreurs professionnels'!A131+1,"")</f>
      </c>
      <c r="Q132" s="11">
        <f t="shared" si="1"/>
        <v>0</v>
      </c>
    </row>
    <row r="133" spans="1:17" ht="15">
      <c r="A133" s="13">
        <f>IF(A132&lt;Analyse!$B$6,'Erreurs professionnels'!A132+1,"")</f>
      </c>
      <c r="Q133" s="11">
        <f t="shared" si="1"/>
        <v>0</v>
      </c>
    </row>
    <row r="134" spans="1:17" ht="15">
      <c r="A134" s="13">
        <f>IF(A133&lt;Analyse!$B$6,'Erreurs professionnels'!A133+1,"")</f>
      </c>
      <c r="Q134" s="11">
        <f aca="true" t="shared" si="2" ref="Q134:Q197">COUNTA(B134:O134)</f>
        <v>0</v>
      </c>
    </row>
    <row r="135" spans="1:17" ht="15">
      <c r="A135" s="13">
        <f>IF(A134&lt;Analyse!$B$6,'Erreurs professionnels'!A134+1,"")</f>
      </c>
      <c r="Q135" s="11">
        <f t="shared" si="2"/>
        <v>0</v>
      </c>
    </row>
    <row r="136" spans="1:17" ht="15">
      <c r="A136" s="13">
        <f>IF(A135&lt;Analyse!$B$6,'Erreurs professionnels'!A135+1,"")</f>
      </c>
      <c r="Q136" s="11">
        <f t="shared" si="2"/>
        <v>0</v>
      </c>
    </row>
    <row r="137" spans="1:17" ht="15">
      <c r="A137" s="13">
        <f>IF(A136&lt;Analyse!$B$6,'Erreurs professionnels'!A136+1,"")</f>
      </c>
      <c r="Q137" s="11">
        <f t="shared" si="2"/>
        <v>0</v>
      </c>
    </row>
    <row r="138" spans="1:17" ht="15">
      <c r="A138" s="13">
        <f>IF(A137&lt;Analyse!$B$6,'Erreurs professionnels'!A137+1,"")</f>
      </c>
      <c r="Q138" s="11">
        <f t="shared" si="2"/>
        <v>0</v>
      </c>
    </row>
    <row r="139" spans="1:17" ht="15">
      <c r="A139" s="13">
        <f>IF(A138&lt;Analyse!$B$6,'Erreurs professionnels'!A138+1,"")</f>
      </c>
      <c r="Q139" s="11">
        <f t="shared" si="2"/>
        <v>0</v>
      </c>
    </row>
    <row r="140" spans="1:17" ht="15">
      <c r="A140" s="13">
        <f>IF(A139&lt;Analyse!$B$6,'Erreurs professionnels'!A139+1,"")</f>
      </c>
      <c r="Q140" s="11">
        <f t="shared" si="2"/>
        <v>0</v>
      </c>
    </row>
    <row r="141" spans="1:17" ht="15">
      <c r="A141" s="13">
        <f>IF(A140&lt;Analyse!$B$6,'Erreurs professionnels'!A140+1,"")</f>
      </c>
      <c r="Q141" s="11">
        <f t="shared" si="2"/>
        <v>0</v>
      </c>
    </row>
    <row r="142" spans="1:17" ht="15">
      <c r="A142" s="13">
        <f>IF(A141&lt;Analyse!$B$6,'Erreurs professionnels'!A141+1,"")</f>
      </c>
      <c r="Q142" s="11">
        <f t="shared" si="2"/>
        <v>0</v>
      </c>
    </row>
    <row r="143" spans="1:17" ht="15">
      <c r="A143" s="13">
        <f>IF(A142&lt;Analyse!$B$6,'Erreurs professionnels'!A142+1,"")</f>
      </c>
      <c r="Q143" s="11">
        <f t="shared" si="2"/>
        <v>0</v>
      </c>
    </row>
    <row r="144" spans="1:17" ht="15">
      <c r="A144" s="13">
        <f>IF(A143&lt;Analyse!$B$6,'Erreurs professionnels'!A143+1,"")</f>
      </c>
      <c r="Q144" s="11">
        <f t="shared" si="2"/>
        <v>0</v>
      </c>
    </row>
    <row r="145" spans="1:17" ht="15">
      <c r="A145" s="13">
        <f>IF(A144&lt;Analyse!$B$6,'Erreurs professionnels'!A144+1,"")</f>
      </c>
      <c r="Q145" s="11">
        <f t="shared" si="2"/>
        <v>0</v>
      </c>
    </row>
    <row r="146" spans="1:17" ht="15">
      <c r="A146" s="13">
        <f>IF(A145&lt;Analyse!$B$6,'Erreurs professionnels'!A145+1,"")</f>
      </c>
      <c r="Q146" s="11">
        <f t="shared" si="2"/>
        <v>0</v>
      </c>
    </row>
    <row r="147" spans="1:17" ht="15">
      <c r="A147" s="13">
        <f>IF(A146&lt;Analyse!$B$6,'Erreurs professionnels'!A146+1,"")</f>
      </c>
      <c r="Q147" s="11">
        <f t="shared" si="2"/>
        <v>0</v>
      </c>
    </row>
    <row r="148" spans="1:17" ht="15">
      <c r="A148" s="13">
        <f>IF(A147&lt;Analyse!$B$6,'Erreurs professionnels'!A147+1,"")</f>
      </c>
      <c r="Q148" s="11">
        <f t="shared" si="2"/>
        <v>0</v>
      </c>
    </row>
    <row r="149" spans="1:17" ht="15">
      <c r="A149" s="13">
        <f>IF(A148&lt;Analyse!$B$6,'Erreurs professionnels'!A148+1,"")</f>
      </c>
      <c r="Q149" s="11">
        <f t="shared" si="2"/>
        <v>0</v>
      </c>
    </row>
    <row r="150" spans="1:17" ht="15">
      <c r="A150" s="13">
        <f>IF(A149&lt;Analyse!$B$6,'Erreurs professionnels'!A149+1,"")</f>
      </c>
      <c r="Q150" s="11">
        <f t="shared" si="2"/>
        <v>0</v>
      </c>
    </row>
    <row r="151" spans="1:17" ht="15">
      <c r="A151" s="13">
        <f>IF(A150&lt;Analyse!$B$6,'Erreurs professionnels'!A150+1,"")</f>
      </c>
      <c r="Q151" s="11">
        <f t="shared" si="2"/>
        <v>0</v>
      </c>
    </row>
    <row r="152" spans="1:17" ht="15">
      <c r="A152" s="13">
        <f>IF(A151&lt;Analyse!$B$6,'Erreurs professionnels'!A151+1,"")</f>
      </c>
      <c r="Q152" s="11">
        <f t="shared" si="2"/>
        <v>0</v>
      </c>
    </row>
    <row r="153" spans="1:17" ht="15">
      <c r="A153" s="13">
        <f>IF(A152&lt;Analyse!$B$6,'Erreurs professionnels'!A152+1,"")</f>
      </c>
      <c r="Q153" s="11">
        <f t="shared" si="2"/>
        <v>0</v>
      </c>
    </row>
    <row r="154" spans="1:17" ht="15">
      <c r="A154" s="13">
        <f>IF(A153&lt;Analyse!$B$6,'Erreurs professionnels'!A153+1,"")</f>
      </c>
      <c r="Q154" s="11">
        <f t="shared" si="2"/>
        <v>0</v>
      </c>
    </row>
    <row r="155" spans="1:17" ht="15">
      <c r="A155" s="13">
        <f>IF(A154&lt;Analyse!$B$6,'Erreurs professionnels'!A154+1,"")</f>
      </c>
      <c r="Q155" s="11">
        <f t="shared" si="2"/>
        <v>0</v>
      </c>
    </row>
    <row r="156" spans="1:17" ht="15">
      <c r="A156" s="13">
        <f>IF(A155&lt;Analyse!$B$6,'Erreurs professionnels'!A155+1,"")</f>
      </c>
      <c r="Q156" s="11">
        <f t="shared" si="2"/>
        <v>0</v>
      </c>
    </row>
    <row r="157" spans="1:17" ht="15">
      <c r="A157" s="13">
        <f>IF(A156&lt;Analyse!$B$6,'Erreurs professionnels'!A156+1,"")</f>
      </c>
      <c r="Q157" s="11">
        <f t="shared" si="2"/>
        <v>0</v>
      </c>
    </row>
    <row r="158" spans="1:17" ht="15">
      <c r="A158" s="13">
        <f>IF(A157&lt;Analyse!$B$6,'Erreurs professionnels'!A157+1,"")</f>
      </c>
      <c r="Q158" s="11">
        <f t="shared" si="2"/>
        <v>0</v>
      </c>
    </row>
    <row r="159" spans="1:17" ht="15">
      <c r="A159" s="13">
        <f>IF(A158&lt;Analyse!$B$6,'Erreurs professionnels'!A158+1,"")</f>
      </c>
      <c r="Q159" s="11">
        <f t="shared" si="2"/>
        <v>0</v>
      </c>
    </row>
    <row r="160" spans="1:17" ht="15">
      <c r="A160" s="13">
        <f>IF(A159&lt;Analyse!$B$6,'Erreurs professionnels'!A159+1,"")</f>
      </c>
      <c r="Q160" s="11">
        <f t="shared" si="2"/>
        <v>0</v>
      </c>
    </row>
    <row r="161" spans="1:17" ht="15">
      <c r="A161" s="13">
        <f>IF(A160&lt;Analyse!$B$6,'Erreurs professionnels'!A160+1,"")</f>
      </c>
      <c r="Q161" s="11">
        <f t="shared" si="2"/>
        <v>0</v>
      </c>
    </row>
    <row r="162" spans="1:17" ht="15">
      <c r="A162" s="13">
        <f>IF(A161&lt;Analyse!$B$6,'Erreurs professionnels'!A161+1,"")</f>
      </c>
      <c r="Q162" s="11">
        <f t="shared" si="2"/>
        <v>0</v>
      </c>
    </row>
    <row r="163" spans="1:17" ht="15">
      <c r="A163" s="13">
        <f>IF(A162&lt;Analyse!$B$6,'Erreurs professionnels'!A162+1,"")</f>
      </c>
      <c r="Q163" s="11">
        <f t="shared" si="2"/>
        <v>0</v>
      </c>
    </row>
    <row r="164" spans="1:17" ht="15">
      <c r="A164" s="13">
        <f>IF(A163&lt;Analyse!$B$6,'Erreurs professionnels'!A163+1,"")</f>
      </c>
      <c r="Q164" s="11">
        <f t="shared" si="2"/>
        <v>0</v>
      </c>
    </row>
    <row r="165" spans="1:17" ht="15">
      <c r="A165" s="13">
        <f>IF(A164&lt;Analyse!$B$6,'Erreurs professionnels'!A164+1,"")</f>
      </c>
      <c r="Q165" s="11">
        <f t="shared" si="2"/>
        <v>0</v>
      </c>
    </row>
    <row r="166" spans="1:17" ht="15">
      <c r="A166" s="13">
        <f>IF(A165&lt;Analyse!$B$6,'Erreurs professionnels'!A165+1,"")</f>
      </c>
      <c r="Q166" s="11">
        <f t="shared" si="2"/>
        <v>0</v>
      </c>
    </row>
    <row r="167" spans="1:17" ht="15">
      <c r="A167" s="13">
        <f>IF(A166&lt;Analyse!$B$6,'Erreurs professionnels'!A166+1,"")</f>
      </c>
      <c r="Q167" s="11">
        <f t="shared" si="2"/>
        <v>0</v>
      </c>
    </row>
    <row r="168" spans="1:17" ht="15">
      <c r="A168" s="13">
        <f>IF(A167&lt;Analyse!$B$6,'Erreurs professionnels'!A167+1,"")</f>
      </c>
      <c r="Q168" s="11">
        <f t="shared" si="2"/>
        <v>0</v>
      </c>
    </row>
    <row r="169" spans="1:17" ht="15">
      <c r="A169" s="13">
        <f>IF(A168&lt;Analyse!$B$6,'Erreurs professionnels'!A168+1,"")</f>
      </c>
      <c r="Q169" s="11">
        <f t="shared" si="2"/>
        <v>0</v>
      </c>
    </row>
    <row r="170" spans="1:17" ht="15">
      <c r="A170" s="13">
        <f>IF(A169&lt;Analyse!$B$6,'Erreurs professionnels'!A169+1,"")</f>
      </c>
      <c r="Q170" s="11">
        <f t="shared" si="2"/>
        <v>0</v>
      </c>
    </row>
    <row r="171" spans="1:17" ht="15">
      <c r="A171" s="13">
        <f>IF(A170&lt;Analyse!$B$6,'Erreurs professionnels'!A170+1,"")</f>
      </c>
      <c r="Q171" s="11">
        <f t="shared" si="2"/>
        <v>0</v>
      </c>
    </row>
    <row r="172" spans="1:17" ht="15">
      <c r="A172" s="13">
        <f>IF(A171&lt;Analyse!$B$6,'Erreurs professionnels'!A171+1,"")</f>
      </c>
      <c r="Q172" s="11">
        <f t="shared" si="2"/>
        <v>0</v>
      </c>
    </row>
    <row r="173" spans="1:17" ht="15">
      <c r="A173" s="13">
        <f>IF(A172&lt;Analyse!$B$6,'Erreurs professionnels'!A172+1,"")</f>
      </c>
      <c r="Q173" s="11">
        <f t="shared" si="2"/>
        <v>0</v>
      </c>
    </row>
    <row r="174" spans="1:17" ht="15">
      <c r="A174" s="13">
        <f>IF(A173&lt;Analyse!$B$6,'Erreurs professionnels'!A173+1,"")</f>
      </c>
      <c r="Q174" s="11">
        <f t="shared" si="2"/>
        <v>0</v>
      </c>
    </row>
    <row r="175" spans="1:17" ht="15">
      <c r="A175" s="13">
        <f>IF(A174&lt;Analyse!$B$6,'Erreurs professionnels'!A174+1,"")</f>
      </c>
      <c r="Q175" s="11">
        <f t="shared" si="2"/>
        <v>0</v>
      </c>
    </row>
    <row r="176" spans="1:17" ht="15">
      <c r="A176" s="13">
        <f>IF(A175&lt;Analyse!$B$6,'Erreurs professionnels'!A175+1,"")</f>
      </c>
      <c r="Q176" s="11">
        <f t="shared" si="2"/>
        <v>0</v>
      </c>
    </row>
    <row r="177" spans="1:17" ht="15">
      <c r="A177" s="13">
        <f>IF(A176&lt;Analyse!$B$6,'Erreurs professionnels'!A176+1,"")</f>
      </c>
      <c r="Q177" s="11">
        <f t="shared" si="2"/>
        <v>0</v>
      </c>
    </row>
    <row r="178" spans="1:17" ht="15">
      <c r="A178" s="13">
        <f>IF(A177&lt;Analyse!$B$6,'Erreurs professionnels'!A177+1,"")</f>
      </c>
      <c r="Q178" s="11">
        <f t="shared" si="2"/>
        <v>0</v>
      </c>
    </row>
    <row r="179" spans="1:17" ht="15">
      <c r="A179" s="13">
        <f>IF(A178&lt;Analyse!$B$6,'Erreurs professionnels'!A178+1,"")</f>
      </c>
      <c r="Q179" s="11">
        <f t="shared" si="2"/>
        <v>0</v>
      </c>
    </row>
    <row r="180" spans="1:17" ht="15">
      <c r="A180" s="13">
        <f>IF(A179&lt;Analyse!$B$6,'Erreurs professionnels'!A179+1,"")</f>
      </c>
      <c r="Q180" s="11">
        <f t="shared" si="2"/>
        <v>0</v>
      </c>
    </row>
    <row r="181" spans="1:17" ht="15">
      <c r="A181" s="13">
        <f>IF(A180&lt;Analyse!$B$6,'Erreurs professionnels'!A180+1,"")</f>
      </c>
      <c r="Q181" s="11">
        <f t="shared" si="2"/>
        <v>0</v>
      </c>
    </row>
    <row r="182" spans="1:17" ht="15">
      <c r="A182" s="13">
        <f>IF(A181&lt;Analyse!$B$6,'Erreurs professionnels'!A181+1,"")</f>
      </c>
      <c r="Q182" s="11">
        <f t="shared" si="2"/>
        <v>0</v>
      </c>
    </row>
    <row r="183" spans="1:17" ht="15">
      <c r="A183" s="13">
        <f>IF(A182&lt;Analyse!$B$6,'Erreurs professionnels'!A182+1,"")</f>
      </c>
      <c r="Q183" s="11">
        <f t="shared" si="2"/>
        <v>0</v>
      </c>
    </row>
    <row r="184" spans="1:17" ht="15">
      <c r="A184" s="13">
        <f>IF(A183&lt;Analyse!$B$6,'Erreurs professionnels'!A183+1,"")</f>
      </c>
      <c r="Q184" s="11">
        <f t="shared" si="2"/>
        <v>0</v>
      </c>
    </row>
    <row r="185" spans="1:17" ht="15">
      <c r="A185" s="13">
        <f>IF(A184&lt;Analyse!$B$6,'Erreurs professionnels'!A184+1,"")</f>
      </c>
      <c r="Q185" s="11">
        <f t="shared" si="2"/>
        <v>0</v>
      </c>
    </row>
    <row r="186" spans="1:17" ht="15">
      <c r="A186" s="13">
        <f>IF(A185&lt;Analyse!$B$6,'Erreurs professionnels'!A185+1,"")</f>
      </c>
      <c r="Q186" s="11">
        <f t="shared" si="2"/>
        <v>0</v>
      </c>
    </row>
    <row r="187" spans="1:17" ht="15">
      <c r="A187" s="13">
        <f>IF(A186&lt;Analyse!$B$6,'Erreurs professionnels'!A186+1,"")</f>
      </c>
      <c r="Q187" s="11">
        <f t="shared" si="2"/>
        <v>0</v>
      </c>
    </row>
    <row r="188" spans="1:17" ht="15">
      <c r="A188" s="13">
        <f>IF(A187&lt;Analyse!$B$6,'Erreurs professionnels'!A187+1,"")</f>
      </c>
      <c r="Q188" s="11">
        <f t="shared" si="2"/>
        <v>0</v>
      </c>
    </row>
    <row r="189" spans="1:17" ht="15">
      <c r="A189" s="13">
        <f>IF(A188&lt;Analyse!$B$6,'Erreurs professionnels'!A188+1,"")</f>
      </c>
      <c r="Q189" s="11">
        <f t="shared" si="2"/>
        <v>0</v>
      </c>
    </row>
    <row r="190" spans="1:17" ht="15">
      <c r="A190" s="13">
        <f>IF(A189&lt;Analyse!$B$6,'Erreurs professionnels'!A189+1,"")</f>
      </c>
      <c r="Q190" s="11">
        <f t="shared" si="2"/>
        <v>0</v>
      </c>
    </row>
    <row r="191" spans="1:17" ht="15">
      <c r="A191" s="13">
        <f>IF(A190&lt;Analyse!$B$6,'Erreurs professionnels'!A190+1,"")</f>
      </c>
      <c r="Q191" s="11">
        <f t="shared" si="2"/>
        <v>0</v>
      </c>
    </row>
    <row r="192" spans="1:17" ht="15">
      <c r="A192" s="13">
        <f>IF(A191&lt;Analyse!$B$6,'Erreurs professionnels'!A191+1,"")</f>
      </c>
      <c r="Q192" s="11">
        <f t="shared" si="2"/>
        <v>0</v>
      </c>
    </row>
    <row r="193" spans="1:17" ht="15">
      <c r="A193" s="13">
        <f>IF(A192&lt;Analyse!$B$6,'Erreurs professionnels'!A192+1,"")</f>
      </c>
      <c r="Q193" s="11">
        <f t="shared" si="2"/>
        <v>0</v>
      </c>
    </row>
    <row r="194" spans="1:17" ht="15">
      <c r="A194" s="13">
        <f>IF(A193&lt;Analyse!$B$6,'Erreurs professionnels'!A193+1,"")</f>
      </c>
      <c r="Q194" s="11">
        <f t="shared" si="2"/>
        <v>0</v>
      </c>
    </row>
    <row r="195" spans="1:17" ht="15">
      <c r="A195" s="13">
        <f>IF(A194&lt;Analyse!$B$6,'Erreurs professionnels'!A194+1,"")</f>
      </c>
      <c r="Q195" s="11">
        <f t="shared" si="2"/>
        <v>0</v>
      </c>
    </row>
    <row r="196" spans="1:17" ht="15">
      <c r="A196" s="13">
        <f>IF(A195&lt;Analyse!$B$6,'Erreurs professionnels'!A195+1,"")</f>
      </c>
      <c r="Q196" s="11">
        <f t="shared" si="2"/>
        <v>0</v>
      </c>
    </row>
    <row r="197" spans="1:17" ht="15">
      <c r="A197" s="13">
        <f>IF(A196&lt;Analyse!$B$6,'Erreurs professionnels'!A196+1,"")</f>
      </c>
      <c r="Q197" s="11">
        <f t="shared" si="2"/>
        <v>0</v>
      </c>
    </row>
    <row r="198" spans="1:17" ht="15">
      <c r="A198" s="13">
        <f>IF(A197&lt;Analyse!$B$6,'Erreurs professionnels'!A197+1,"")</f>
      </c>
      <c r="Q198" s="11">
        <f aca="true" t="shared" si="3" ref="Q198:Q261">COUNTA(B198:O198)</f>
        <v>0</v>
      </c>
    </row>
    <row r="199" spans="1:17" ht="15">
      <c r="A199" s="13">
        <f>IF(A198&lt;Analyse!$B$6,'Erreurs professionnels'!A198+1,"")</f>
      </c>
      <c r="Q199" s="11">
        <f t="shared" si="3"/>
        <v>0</v>
      </c>
    </row>
    <row r="200" spans="1:17" ht="15">
      <c r="A200" s="13">
        <f>IF(A199&lt;Analyse!$B$6,'Erreurs professionnels'!A199+1,"")</f>
      </c>
      <c r="Q200" s="11">
        <f t="shared" si="3"/>
        <v>0</v>
      </c>
    </row>
    <row r="201" spans="1:17" ht="15">
      <c r="A201" s="13">
        <f>IF(A200&lt;Analyse!$B$6,'Erreurs professionnels'!A200+1,"")</f>
      </c>
      <c r="Q201" s="11">
        <f t="shared" si="3"/>
        <v>0</v>
      </c>
    </row>
    <row r="202" spans="1:17" ht="15">
      <c r="A202" s="13">
        <f>IF(A201&lt;Analyse!$B$6,'Erreurs professionnels'!A201+1,"")</f>
      </c>
      <c r="Q202" s="11">
        <f t="shared" si="3"/>
        <v>0</v>
      </c>
    </row>
    <row r="203" spans="1:17" ht="15">
      <c r="A203" s="13">
        <f>IF(A202&lt;Analyse!$B$6,'Erreurs professionnels'!A202+1,"")</f>
      </c>
      <c r="Q203" s="11">
        <f t="shared" si="3"/>
        <v>0</v>
      </c>
    </row>
    <row r="204" spans="1:17" ht="15">
      <c r="A204" s="13">
        <f>IF(A203&lt;Analyse!$B$6,'Erreurs professionnels'!A203+1,"")</f>
      </c>
      <c r="Q204" s="11">
        <f t="shared" si="3"/>
        <v>0</v>
      </c>
    </row>
    <row r="205" spans="1:17" ht="15">
      <c r="A205" s="13">
        <f>IF(A204&lt;Analyse!$B$6,'Erreurs professionnels'!A204+1,"")</f>
      </c>
      <c r="Q205" s="11">
        <f t="shared" si="3"/>
        <v>0</v>
      </c>
    </row>
    <row r="206" spans="1:17" ht="15">
      <c r="A206" s="13">
        <f>IF(A205&lt;Analyse!$B$6,'Erreurs professionnels'!A205+1,"")</f>
      </c>
      <c r="Q206" s="11">
        <f t="shared" si="3"/>
        <v>0</v>
      </c>
    </row>
    <row r="207" spans="1:17" ht="15">
      <c r="A207" s="13">
        <f>IF(A206&lt;Analyse!$B$6,'Erreurs professionnels'!A206+1,"")</f>
      </c>
      <c r="Q207" s="11">
        <f t="shared" si="3"/>
        <v>0</v>
      </c>
    </row>
    <row r="208" spans="1:17" ht="15">
      <c r="A208" s="13">
        <f>IF(A207&lt;Analyse!$B$6,'Erreurs professionnels'!A207+1,"")</f>
      </c>
      <c r="Q208" s="11">
        <f t="shared" si="3"/>
        <v>0</v>
      </c>
    </row>
    <row r="209" spans="1:17" ht="15">
      <c r="A209" s="13">
        <f>IF(A208&lt;Analyse!$B$6,'Erreurs professionnels'!A208+1,"")</f>
      </c>
      <c r="Q209" s="11">
        <f t="shared" si="3"/>
        <v>0</v>
      </c>
    </row>
    <row r="210" spans="1:17" ht="15">
      <c r="A210" s="13">
        <f>IF(A209&lt;Analyse!$B$6,'Erreurs professionnels'!A209+1,"")</f>
      </c>
      <c r="Q210" s="11">
        <f t="shared" si="3"/>
        <v>0</v>
      </c>
    </row>
    <row r="211" spans="1:17" ht="15">
      <c r="A211" s="13">
        <f>IF(A210&lt;Analyse!$B$6,'Erreurs professionnels'!A210+1,"")</f>
      </c>
      <c r="Q211" s="11">
        <f t="shared" si="3"/>
        <v>0</v>
      </c>
    </row>
    <row r="212" spans="1:17" ht="15">
      <c r="A212" s="13">
        <f>IF(A211&lt;Analyse!$B$6,'Erreurs professionnels'!A211+1,"")</f>
      </c>
      <c r="Q212" s="11">
        <f t="shared" si="3"/>
        <v>0</v>
      </c>
    </row>
    <row r="213" spans="1:17" ht="15">
      <c r="A213" s="13">
        <f>IF(A212&lt;Analyse!$B$6,'Erreurs professionnels'!A212+1,"")</f>
      </c>
      <c r="Q213" s="11">
        <f t="shared" si="3"/>
        <v>0</v>
      </c>
    </row>
    <row r="214" spans="1:17" ht="15">
      <c r="A214" s="13">
        <f>IF(A213&lt;Analyse!$B$6,'Erreurs professionnels'!A213+1,"")</f>
      </c>
      <c r="Q214" s="11">
        <f t="shared" si="3"/>
        <v>0</v>
      </c>
    </row>
    <row r="215" spans="1:17" ht="15">
      <c r="A215" s="13">
        <f>IF(A214&lt;Analyse!$B$6,'Erreurs professionnels'!A214+1,"")</f>
      </c>
      <c r="Q215" s="11">
        <f t="shared" si="3"/>
        <v>0</v>
      </c>
    </row>
    <row r="216" spans="1:17" ht="15">
      <c r="A216" s="13">
        <f>IF(A215&lt;Analyse!$B$6,'Erreurs professionnels'!A215+1,"")</f>
      </c>
      <c r="Q216" s="11">
        <f t="shared" si="3"/>
        <v>0</v>
      </c>
    </row>
    <row r="217" spans="1:17" ht="15">
      <c r="A217" s="13">
        <f>IF(A216&lt;Analyse!$B$6,'Erreurs professionnels'!A216+1,"")</f>
      </c>
      <c r="Q217" s="11">
        <f t="shared" si="3"/>
        <v>0</v>
      </c>
    </row>
    <row r="218" spans="1:17" ht="15">
      <c r="A218" s="13">
        <f>IF(A217&lt;Analyse!$B$6,'Erreurs professionnels'!A217+1,"")</f>
      </c>
      <c r="Q218" s="11">
        <f t="shared" si="3"/>
        <v>0</v>
      </c>
    </row>
    <row r="219" spans="1:17" ht="15">
      <c r="A219" s="13">
        <f>IF(A218&lt;Analyse!$B$6,'Erreurs professionnels'!A218+1,"")</f>
      </c>
      <c r="Q219" s="11">
        <f t="shared" si="3"/>
        <v>0</v>
      </c>
    </row>
    <row r="220" spans="1:17" ht="15">
      <c r="A220" s="13">
        <f>IF(A219&lt;Analyse!$B$6,'Erreurs professionnels'!A219+1,"")</f>
      </c>
      <c r="Q220" s="11">
        <f t="shared" si="3"/>
        <v>0</v>
      </c>
    </row>
    <row r="221" spans="1:17" ht="15">
      <c r="A221" s="13">
        <f>IF(A220&lt;Analyse!$B$6,'Erreurs professionnels'!A220+1,"")</f>
      </c>
      <c r="Q221" s="11">
        <f t="shared" si="3"/>
        <v>0</v>
      </c>
    </row>
    <row r="222" spans="1:17" ht="15">
      <c r="A222" s="13">
        <f>IF(A221&lt;Analyse!$B$6,'Erreurs professionnels'!A221+1,"")</f>
      </c>
      <c r="Q222" s="11">
        <f t="shared" si="3"/>
        <v>0</v>
      </c>
    </row>
    <row r="223" spans="1:17" ht="15">
      <c r="A223" s="13">
        <f>IF(A222&lt;Analyse!$B$6,'Erreurs professionnels'!A222+1,"")</f>
      </c>
      <c r="Q223" s="11">
        <f t="shared" si="3"/>
        <v>0</v>
      </c>
    </row>
    <row r="224" spans="1:17" ht="15">
      <c r="A224" s="13">
        <f>IF(A223&lt;Analyse!$B$6,'Erreurs professionnels'!A223+1,"")</f>
      </c>
      <c r="Q224" s="11">
        <f t="shared" si="3"/>
        <v>0</v>
      </c>
    </row>
    <row r="225" spans="1:17" ht="15">
      <c r="A225" s="13">
        <f>IF(A224&lt;Analyse!$B$6,'Erreurs professionnels'!A224+1,"")</f>
      </c>
      <c r="Q225" s="11">
        <f t="shared" si="3"/>
        <v>0</v>
      </c>
    </row>
    <row r="226" spans="1:17" ht="15">
      <c r="A226" s="13">
        <f>IF(A225&lt;Analyse!$B$6,'Erreurs professionnels'!A225+1,"")</f>
      </c>
      <c r="Q226" s="11">
        <f t="shared" si="3"/>
        <v>0</v>
      </c>
    </row>
    <row r="227" spans="1:17" ht="15">
      <c r="A227" s="13">
        <f>IF(A226&lt;Analyse!$B$6,'Erreurs professionnels'!A226+1,"")</f>
      </c>
      <c r="Q227" s="11">
        <f t="shared" si="3"/>
        <v>0</v>
      </c>
    </row>
    <row r="228" spans="1:17" ht="15">
      <c r="A228" s="13">
        <f>IF(A227&lt;Analyse!$B$6,'Erreurs professionnels'!A227+1,"")</f>
      </c>
      <c r="Q228" s="11">
        <f t="shared" si="3"/>
        <v>0</v>
      </c>
    </row>
    <row r="229" spans="1:17" ht="15">
      <c r="A229" s="13">
        <f>IF(A228&lt;Analyse!$B$6,'Erreurs professionnels'!A228+1,"")</f>
      </c>
      <c r="Q229" s="11">
        <f t="shared" si="3"/>
        <v>0</v>
      </c>
    </row>
    <row r="230" spans="1:17" ht="15">
      <c r="A230" s="13">
        <f>IF(A229&lt;Analyse!$B$6,'Erreurs professionnels'!A229+1,"")</f>
      </c>
      <c r="Q230" s="11">
        <f t="shared" si="3"/>
        <v>0</v>
      </c>
    </row>
    <row r="231" spans="1:17" ht="15">
      <c r="A231" s="13">
        <f>IF(A230&lt;Analyse!$B$6,'Erreurs professionnels'!A230+1,"")</f>
      </c>
      <c r="Q231" s="11">
        <f t="shared" si="3"/>
        <v>0</v>
      </c>
    </row>
    <row r="232" spans="1:17" ht="15">
      <c r="A232" s="13">
        <f>IF(A231&lt;Analyse!$B$6,'Erreurs professionnels'!A231+1,"")</f>
      </c>
      <c r="Q232" s="11">
        <f t="shared" si="3"/>
        <v>0</v>
      </c>
    </row>
    <row r="233" spans="1:17" ht="15">
      <c r="A233" s="13">
        <f>IF(A232&lt;Analyse!$B$6,'Erreurs professionnels'!A232+1,"")</f>
      </c>
      <c r="Q233" s="11">
        <f t="shared" si="3"/>
        <v>0</v>
      </c>
    </row>
    <row r="234" spans="1:17" ht="15">
      <c r="A234" s="13">
        <f>IF(A233&lt;Analyse!$B$6,'Erreurs professionnels'!A233+1,"")</f>
      </c>
      <c r="Q234" s="11">
        <f t="shared" si="3"/>
        <v>0</v>
      </c>
    </row>
    <row r="235" spans="1:17" ht="15">
      <c r="A235" s="13">
        <f>IF(A234&lt;Analyse!$B$6,'Erreurs professionnels'!A234+1,"")</f>
      </c>
      <c r="Q235" s="11">
        <f t="shared" si="3"/>
        <v>0</v>
      </c>
    </row>
    <row r="236" spans="1:17" ht="15">
      <c r="A236" s="13">
        <f>IF(A235&lt;Analyse!$B$6,'Erreurs professionnels'!A235+1,"")</f>
      </c>
      <c r="Q236" s="11">
        <f t="shared" si="3"/>
        <v>0</v>
      </c>
    </row>
    <row r="237" spans="1:17" ht="15">
      <c r="A237" s="13">
        <f>IF(A236&lt;Analyse!$B$6,'Erreurs professionnels'!A236+1,"")</f>
      </c>
      <c r="Q237" s="11">
        <f t="shared" si="3"/>
        <v>0</v>
      </c>
    </row>
    <row r="238" spans="1:17" ht="15">
      <c r="A238" s="13">
        <f>IF(A237&lt;Analyse!$B$6,'Erreurs professionnels'!A237+1,"")</f>
      </c>
      <c r="Q238" s="11">
        <f t="shared" si="3"/>
        <v>0</v>
      </c>
    </row>
    <row r="239" spans="1:17" ht="15">
      <c r="A239" s="13">
        <f>IF(A238&lt;Analyse!$B$6,'Erreurs professionnels'!A238+1,"")</f>
      </c>
      <c r="Q239" s="11">
        <f t="shared" si="3"/>
        <v>0</v>
      </c>
    </row>
    <row r="240" spans="1:17" ht="15">
      <c r="A240" s="13">
        <f>IF(A239&lt;Analyse!$B$6,'Erreurs professionnels'!A239+1,"")</f>
      </c>
      <c r="Q240" s="11">
        <f t="shared" si="3"/>
        <v>0</v>
      </c>
    </row>
    <row r="241" spans="1:17" ht="15">
      <c r="A241" s="13">
        <f>IF(A240&lt;Analyse!$B$6,'Erreurs professionnels'!A240+1,"")</f>
      </c>
      <c r="Q241" s="11">
        <f t="shared" si="3"/>
        <v>0</v>
      </c>
    </row>
    <row r="242" spans="1:17" ht="15">
      <c r="A242" s="13">
        <f>IF(A241&lt;Analyse!$B$6,'Erreurs professionnels'!A241+1,"")</f>
      </c>
      <c r="Q242" s="11">
        <f t="shared" si="3"/>
        <v>0</v>
      </c>
    </row>
    <row r="243" spans="1:17" ht="15">
      <c r="A243" s="13">
        <f>IF(A242&lt;Analyse!$B$6,'Erreurs professionnels'!A242+1,"")</f>
      </c>
      <c r="Q243" s="11">
        <f t="shared" si="3"/>
        <v>0</v>
      </c>
    </row>
    <row r="244" spans="1:17" ht="15">
      <c r="A244" s="13">
        <f>IF(A243&lt;Analyse!$B$6,'Erreurs professionnels'!A243+1,"")</f>
      </c>
      <c r="Q244" s="11">
        <f t="shared" si="3"/>
        <v>0</v>
      </c>
    </row>
    <row r="245" spans="1:17" ht="15">
      <c r="A245" s="13">
        <f>IF(A244&lt;Analyse!$B$6,'Erreurs professionnels'!A244+1,"")</f>
      </c>
      <c r="Q245" s="11">
        <f t="shared" si="3"/>
        <v>0</v>
      </c>
    </row>
    <row r="246" spans="1:17" ht="15">
      <c r="A246" s="13">
        <f>IF(A245&lt;Analyse!$B$6,'Erreurs professionnels'!A245+1,"")</f>
      </c>
      <c r="Q246" s="11">
        <f t="shared" si="3"/>
        <v>0</v>
      </c>
    </row>
    <row r="247" spans="1:17" ht="15">
      <c r="A247" s="13">
        <f>IF(A246&lt;Analyse!$B$6,'Erreurs professionnels'!A246+1,"")</f>
      </c>
      <c r="Q247" s="11">
        <f t="shared" si="3"/>
        <v>0</v>
      </c>
    </row>
    <row r="248" spans="1:17" ht="15">
      <c r="A248" s="13">
        <f>IF(A247&lt;Analyse!$B$6,'Erreurs professionnels'!A247+1,"")</f>
      </c>
      <c r="Q248" s="11">
        <f t="shared" si="3"/>
        <v>0</v>
      </c>
    </row>
    <row r="249" spans="1:17" ht="15">
      <c r="A249" s="13">
        <f>IF(A248&lt;Analyse!$B$6,'Erreurs professionnels'!A248+1,"")</f>
      </c>
      <c r="Q249" s="11">
        <f t="shared" si="3"/>
        <v>0</v>
      </c>
    </row>
    <row r="250" spans="1:17" ht="15">
      <c r="A250" s="13">
        <f>IF(A249&lt;Analyse!$B$6,'Erreurs professionnels'!A249+1,"")</f>
      </c>
      <c r="Q250" s="11">
        <f t="shared" si="3"/>
        <v>0</v>
      </c>
    </row>
    <row r="251" spans="1:17" ht="15">
      <c r="A251" s="13">
        <f>IF(A250&lt;Analyse!$B$6,'Erreurs professionnels'!A250+1,"")</f>
      </c>
      <c r="Q251" s="11">
        <f t="shared" si="3"/>
        <v>0</v>
      </c>
    </row>
    <row r="252" spans="1:17" ht="15">
      <c r="A252" s="13">
        <f>IF(A251&lt;Analyse!$B$6,'Erreurs professionnels'!A251+1,"")</f>
      </c>
      <c r="Q252" s="11">
        <f t="shared" si="3"/>
        <v>0</v>
      </c>
    </row>
    <row r="253" spans="1:17" ht="15">
      <c r="A253" s="13">
        <f>IF(A252&lt;Analyse!$B$6,'Erreurs professionnels'!A252+1,"")</f>
      </c>
      <c r="Q253" s="11">
        <f t="shared" si="3"/>
        <v>0</v>
      </c>
    </row>
    <row r="254" spans="1:17" ht="15">
      <c r="A254" s="13">
        <f>IF(A253&lt;Analyse!$B$6,'Erreurs professionnels'!A253+1,"")</f>
      </c>
      <c r="Q254" s="11">
        <f t="shared" si="3"/>
        <v>0</v>
      </c>
    </row>
    <row r="255" spans="1:17" ht="15">
      <c r="A255" s="13">
        <f>IF(A254&lt;Analyse!$B$6,'Erreurs professionnels'!A254+1,"")</f>
      </c>
      <c r="Q255" s="11">
        <f t="shared" si="3"/>
        <v>0</v>
      </c>
    </row>
    <row r="256" spans="1:17" ht="15">
      <c r="A256" s="13">
        <f>IF(A255&lt;Analyse!$B$6,'Erreurs professionnels'!A255+1,"")</f>
      </c>
      <c r="Q256" s="11">
        <f t="shared" si="3"/>
        <v>0</v>
      </c>
    </row>
    <row r="257" spans="1:17" ht="15">
      <c r="A257" s="13">
        <f>IF(A256&lt;Analyse!$B$6,'Erreurs professionnels'!A256+1,"")</f>
      </c>
      <c r="Q257" s="11">
        <f t="shared" si="3"/>
        <v>0</v>
      </c>
    </row>
    <row r="258" spans="1:17" ht="15">
      <c r="A258" s="13">
        <f>IF(A257&lt;Analyse!$B$6,'Erreurs professionnels'!A257+1,"")</f>
      </c>
      <c r="Q258" s="11">
        <f t="shared" si="3"/>
        <v>0</v>
      </c>
    </row>
    <row r="259" spans="1:17" ht="15">
      <c r="A259" s="13">
        <f>IF(A258&lt;Analyse!$B$6,'Erreurs professionnels'!A258+1,"")</f>
      </c>
      <c r="Q259" s="11">
        <f t="shared" si="3"/>
        <v>0</v>
      </c>
    </row>
    <row r="260" spans="1:17" ht="15">
      <c r="A260" s="13">
        <f>IF(A259&lt;Analyse!$B$6,'Erreurs professionnels'!A259+1,"")</f>
      </c>
      <c r="Q260" s="11">
        <f t="shared" si="3"/>
        <v>0</v>
      </c>
    </row>
    <row r="261" spans="1:17" ht="15">
      <c r="A261" s="13">
        <f>IF(A260&lt;Analyse!$B$6,'Erreurs professionnels'!A260+1,"")</f>
      </c>
      <c r="Q261" s="11">
        <f t="shared" si="3"/>
        <v>0</v>
      </c>
    </row>
    <row r="262" spans="1:17" ht="15">
      <c r="A262" s="13">
        <f>IF(A261&lt;Analyse!$B$6,'Erreurs professionnels'!A261+1,"")</f>
      </c>
      <c r="Q262" s="11">
        <f aca="true" t="shared" si="4" ref="Q262:Q325">COUNTA(B262:O262)</f>
        <v>0</v>
      </c>
    </row>
    <row r="263" spans="1:17" ht="15">
      <c r="A263" s="13">
        <f>IF(A262&lt;Analyse!$B$6,'Erreurs professionnels'!A262+1,"")</f>
      </c>
      <c r="Q263" s="11">
        <f t="shared" si="4"/>
        <v>0</v>
      </c>
    </row>
    <row r="264" spans="1:17" ht="15">
      <c r="A264" s="13">
        <f>IF(A263&lt;Analyse!$B$6,'Erreurs professionnels'!A263+1,"")</f>
      </c>
      <c r="Q264" s="11">
        <f t="shared" si="4"/>
        <v>0</v>
      </c>
    </row>
    <row r="265" spans="1:17" ht="15">
      <c r="A265" s="13">
        <f>IF(A264&lt;Analyse!$B$6,'Erreurs professionnels'!A264+1,"")</f>
      </c>
      <c r="Q265" s="11">
        <f t="shared" si="4"/>
        <v>0</v>
      </c>
    </row>
    <row r="266" spans="1:17" ht="15">
      <c r="A266" s="13">
        <f>IF(A265&lt;Analyse!$B$6,'Erreurs professionnels'!A265+1,"")</f>
      </c>
      <c r="Q266" s="11">
        <f t="shared" si="4"/>
        <v>0</v>
      </c>
    </row>
    <row r="267" spans="1:17" ht="15">
      <c r="A267" s="13">
        <f>IF(A266&lt;Analyse!$B$6,'Erreurs professionnels'!A266+1,"")</f>
      </c>
      <c r="Q267" s="11">
        <f t="shared" si="4"/>
        <v>0</v>
      </c>
    </row>
    <row r="268" spans="1:17" ht="15">
      <c r="A268" s="13">
        <f>IF(A267&lt;Analyse!$B$6,'Erreurs professionnels'!A267+1,"")</f>
      </c>
      <c r="Q268" s="11">
        <f t="shared" si="4"/>
        <v>0</v>
      </c>
    </row>
    <row r="269" spans="1:17" ht="15">
      <c r="A269" s="13">
        <f>IF(A268&lt;Analyse!$B$6,'Erreurs professionnels'!A268+1,"")</f>
      </c>
      <c r="Q269" s="11">
        <f t="shared" si="4"/>
        <v>0</v>
      </c>
    </row>
    <row r="270" spans="1:17" ht="15">
      <c r="A270" s="13">
        <f>IF(A269&lt;Analyse!$B$6,'Erreurs professionnels'!A269+1,"")</f>
      </c>
      <c r="Q270" s="11">
        <f t="shared" si="4"/>
        <v>0</v>
      </c>
    </row>
    <row r="271" spans="1:17" ht="15">
      <c r="A271" s="13">
        <f>IF(A270&lt;Analyse!$B$6,'Erreurs professionnels'!A270+1,"")</f>
      </c>
      <c r="Q271" s="11">
        <f t="shared" si="4"/>
        <v>0</v>
      </c>
    </row>
    <row r="272" spans="1:17" ht="15">
      <c r="A272" s="13">
        <f>IF(A271&lt;Analyse!$B$6,'Erreurs professionnels'!A271+1,"")</f>
      </c>
      <c r="Q272" s="11">
        <f t="shared" si="4"/>
        <v>0</v>
      </c>
    </row>
    <row r="273" spans="1:17" ht="15">
      <c r="A273" s="13">
        <f>IF(A272&lt;Analyse!$B$6,'Erreurs professionnels'!A272+1,"")</f>
      </c>
      <c r="Q273" s="11">
        <f t="shared" si="4"/>
        <v>0</v>
      </c>
    </row>
    <row r="274" spans="1:17" ht="15">
      <c r="A274" s="13">
        <f>IF(A273&lt;Analyse!$B$6,'Erreurs professionnels'!A273+1,"")</f>
      </c>
      <c r="Q274" s="11">
        <f t="shared" si="4"/>
        <v>0</v>
      </c>
    </row>
    <row r="275" spans="1:17" ht="15">
      <c r="A275" s="13">
        <f>IF(A274&lt;Analyse!$B$6,'Erreurs professionnels'!A274+1,"")</f>
      </c>
      <c r="Q275" s="11">
        <f t="shared" si="4"/>
        <v>0</v>
      </c>
    </row>
    <row r="276" spans="1:17" ht="15">
      <c r="A276" s="13">
        <f>IF(A275&lt;Analyse!$B$6,'Erreurs professionnels'!A275+1,"")</f>
      </c>
      <c r="Q276" s="11">
        <f t="shared" si="4"/>
        <v>0</v>
      </c>
    </row>
    <row r="277" spans="1:17" ht="15">
      <c r="A277" s="13">
        <f>IF(A276&lt;Analyse!$B$6,'Erreurs professionnels'!A276+1,"")</f>
      </c>
      <c r="Q277" s="11">
        <f t="shared" si="4"/>
        <v>0</v>
      </c>
    </row>
    <row r="278" spans="1:17" ht="15">
      <c r="A278" s="13">
        <f>IF(A277&lt;Analyse!$B$6,'Erreurs professionnels'!A277+1,"")</f>
      </c>
      <c r="Q278" s="11">
        <f t="shared" si="4"/>
        <v>0</v>
      </c>
    </row>
    <row r="279" spans="1:17" ht="15">
      <c r="A279" s="13">
        <f>IF(A278&lt;Analyse!$B$6,'Erreurs professionnels'!A278+1,"")</f>
      </c>
      <c r="Q279" s="11">
        <f t="shared" si="4"/>
        <v>0</v>
      </c>
    </row>
    <row r="280" spans="1:17" ht="15">
      <c r="A280" s="13">
        <f>IF(A279&lt;Analyse!$B$6,'Erreurs professionnels'!A279+1,"")</f>
      </c>
      <c r="Q280" s="11">
        <f t="shared" si="4"/>
        <v>0</v>
      </c>
    </row>
    <row r="281" spans="1:17" ht="15">
      <c r="A281" s="13">
        <f>IF(A280&lt;Analyse!$B$6,'Erreurs professionnels'!A280+1,"")</f>
      </c>
      <c r="Q281" s="11">
        <f t="shared" si="4"/>
        <v>0</v>
      </c>
    </row>
    <row r="282" spans="1:17" ht="15">
      <c r="A282" s="13">
        <f>IF(A281&lt;Analyse!$B$6,'Erreurs professionnels'!A281+1,"")</f>
      </c>
      <c r="Q282" s="11">
        <f t="shared" si="4"/>
        <v>0</v>
      </c>
    </row>
    <row r="283" spans="1:17" ht="15">
      <c r="A283" s="13">
        <f>IF(A282&lt;Analyse!$B$6,'Erreurs professionnels'!A282+1,"")</f>
      </c>
      <c r="Q283" s="11">
        <f t="shared" si="4"/>
        <v>0</v>
      </c>
    </row>
    <row r="284" spans="1:17" ht="15">
      <c r="A284" s="13">
        <f>IF(A283&lt;Analyse!$B$6,'Erreurs professionnels'!A283+1,"")</f>
      </c>
      <c r="Q284" s="11">
        <f t="shared" si="4"/>
        <v>0</v>
      </c>
    </row>
    <row r="285" spans="1:17" ht="15">
      <c r="A285" s="13">
        <f>IF(A284&lt;Analyse!$B$6,'Erreurs professionnels'!A284+1,"")</f>
      </c>
      <c r="Q285" s="11">
        <f t="shared" si="4"/>
        <v>0</v>
      </c>
    </row>
    <row r="286" spans="1:17" ht="15">
      <c r="A286" s="13">
        <f>IF(A285&lt;Analyse!$B$6,'Erreurs professionnels'!A285+1,"")</f>
      </c>
      <c r="Q286" s="11">
        <f t="shared" si="4"/>
        <v>0</v>
      </c>
    </row>
    <row r="287" spans="1:17" ht="15">
      <c r="A287" s="13">
        <f>IF(A286&lt;Analyse!$B$6,'Erreurs professionnels'!A286+1,"")</f>
      </c>
      <c r="Q287" s="11">
        <f t="shared" si="4"/>
        <v>0</v>
      </c>
    </row>
    <row r="288" spans="1:17" ht="15">
      <c r="A288" s="13">
        <f>IF(A287&lt;Analyse!$B$6,'Erreurs professionnels'!A287+1,"")</f>
      </c>
      <c r="Q288" s="11">
        <f t="shared" si="4"/>
        <v>0</v>
      </c>
    </row>
    <row r="289" spans="1:17" ht="15">
      <c r="A289" s="13">
        <f>IF(A288&lt;Analyse!$B$6,'Erreurs professionnels'!A288+1,"")</f>
      </c>
      <c r="Q289" s="11">
        <f t="shared" si="4"/>
        <v>0</v>
      </c>
    </row>
    <row r="290" spans="1:17" ht="15">
      <c r="A290" s="13">
        <f>IF(A289&lt;Analyse!$B$6,'Erreurs professionnels'!A289+1,"")</f>
      </c>
      <c r="Q290" s="11">
        <f t="shared" si="4"/>
        <v>0</v>
      </c>
    </row>
    <row r="291" spans="1:17" ht="15">
      <c r="A291" s="13">
        <f>IF(A290&lt;Analyse!$B$6,'Erreurs professionnels'!A290+1,"")</f>
      </c>
      <c r="Q291" s="11">
        <f t="shared" si="4"/>
        <v>0</v>
      </c>
    </row>
    <row r="292" spans="1:17" ht="15">
      <c r="A292" s="13">
        <f>IF(A291&lt;Analyse!$B$6,'Erreurs professionnels'!A291+1,"")</f>
      </c>
      <c r="Q292" s="11">
        <f t="shared" si="4"/>
        <v>0</v>
      </c>
    </row>
    <row r="293" spans="1:17" ht="15">
      <c r="A293" s="13">
        <f>IF(A292&lt;Analyse!$B$6,'Erreurs professionnels'!A292+1,"")</f>
      </c>
      <c r="Q293" s="11">
        <f t="shared" si="4"/>
        <v>0</v>
      </c>
    </row>
    <row r="294" spans="1:17" ht="15">
      <c r="A294" s="13">
        <f>IF(A293&lt;Analyse!$B$6,'Erreurs professionnels'!A293+1,"")</f>
      </c>
      <c r="Q294" s="11">
        <f t="shared" si="4"/>
        <v>0</v>
      </c>
    </row>
    <row r="295" spans="1:17" ht="15">
      <c r="A295" s="13">
        <f>IF(A294&lt;Analyse!$B$6,'Erreurs professionnels'!A294+1,"")</f>
      </c>
      <c r="Q295" s="11">
        <f t="shared" si="4"/>
        <v>0</v>
      </c>
    </row>
    <row r="296" spans="1:17" ht="15">
      <c r="A296" s="13">
        <f>IF(A295&lt;Analyse!$B$6,'Erreurs professionnels'!A295+1,"")</f>
      </c>
      <c r="Q296" s="11">
        <f t="shared" si="4"/>
        <v>0</v>
      </c>
    </row>
    <row r="297" spans="1:17" ht="15">
      <c r="A297" s="13">
        <f>IF(A296&lt;Analyse!$B$6,'Erreurs professionnels'!A296+1,"")</f>
      </c>
      <c r="Q297" s="11">
        <f t="shared" si="4"/>
        <v>0</v>
      </c>
    </row>
    <row r="298" spans="1:17" ht="15">
      <c r="A298" s="13">
        <f>IF(A297&lt;Analyse!$B$6,'Erreurs professionnels'!A297+1,"")</f>
      </c>
      <c r="Q298" s="11">
        <f t="shared" si="4"/>
        <v>0</v>
      </c>
    </row>
    <row r="299" spans="1:17" ht="15">
      <c r="A299" s="13">
        <f>IF(A298&lt;Analyse!$B$6,'Erreurs professionnels'!A298+1,"")</f>
      </c>
      <c r="Q299" s="11">
        <f t="shared" si="4"/>
        <v>0</v>
      </c>
    </row>
    <row r="300" spans="1:17" ht="15">
      <c r="A300" s="13">
        <f>IF(A299&lt;Analyse!$B$6,'Erreurs professionnels'!A299+1,"")</f>
      </c>
      <c r="Q300" s="11">
        <f t="shared" si="4"/>
        <v>0</v>
      </c>
    </row>
    <row r="301" spans="1:17" ht="15">
      <c r="A301" s="13">
        <f>IF(A300&lt;Analyse!$B$6,'Erreurs professionnels'!A300+1,"")</f>
      </c>
      <c r="Q301" s="11">
        <f t="shared" si="4"/>
        <v>0</v>
      </c>
    </row>
    <row r="302" spans="1:17" ht="15">
      <c r="A302" s="13">
        <f>IF(A301&lt;Analyse!$B$6,'Erreurs professionnels'!A301+1,"")</f>
      </c>
      <c r="Q302" s="11">
        <f t="shared" si="4"/>
        <v>0</v>
      </c>
    </row>
    <row r="303" spans="1:17" ht="15">
      <c r="A303" s="13">
        <f>IF(A302&lt;Analyse!$B$6,'Erreurs professionnels'!A302+1,"")</f>
      </c>
      <c r="Q303" s="11">
        <f t="shared" si="4"/>
        <v>0</v>
      </c>
    </row>
    <row r="304" spans="1:17" ht="15">
      <c r="A304" s="13">
        <f>IF(A303&lt;Analyse!$B$6,'Erreurs professionnels'!A303+1,"")</f>
      </c>
      <c r="Q304" s="11">
        <f t="shared" si="4"/>
        <v>0</v>
      </c>
    </row>
    <row r="305" spans="1:17" ht="15">
      <c r="A305" s="13">
        <f>IF(A304&lt;Analyse!$B$6,'Erreurs professionnels'!A304+1,"")</f>
      </c>
      <c r="Q305" s="11">
        <f t="shared" si="4"/>
        <v>0</v>
      </c>
    </row>
    <row r="306" spans="1:17" ht="15">
      <c r="A306" s="13">
        <f>IF(A305&lt;Analyse!$B$6,'Erreurs professionnels'!A305+1,"")</f>
      </c>
      <c r="Q306" s="11">
        <f t="shared" si="4"/>
        <v>0</v>
      </c>
    </row>
    <row r="307" spans="1:17" ht="15">
      <c r="A307" s="13">
        <f>IF(A306&lt;Analyse!$B$6,'Erreurs professionnels'!A306+1,"")</f>
      </c>
      <c r="Q307" s="11">
        <f t="shared" si="4"/>
        <v>0</v>
      </c>
    </row>
    <row r="308" spans="1:17" ht="15">
      <c r="A308" s="13">
        <f>IF(A307&lt;Analyse!$B$6,'Erreurs professionnels'!A307+1,"")</f>
      </c>
      <c r="Q308" s="11">
        <f t="shared" si="4"/>
        <v>0</v>
      </c>
    </row>
    <row r="309" spans="1:17" ht="15">
      <c r="A309" s="13">
        <f>IF(A308&lt;Analyse!$B$6,'Erreurs professionnels'!A308+1,"")</f>
      </c>
      <c r="Q309" s="11">
        <f t="shared" si="4"/>
        <v>0</v>
      </c>
    </row>
    <row r="310" spans="1:17" ht="15">
      <c r="A310" s="13">
        <f>IF(A309&lt;Analyse!$B$6,'Erreurs professionnels'!A309+1,"")</f>
      </c>
      <c r="Q310" s="11">
        <f t="shared" si="4"/>
        <v>0</v>
      </c>
    </row>
    <row r="311" spans="1:17" ht="15">
      <c r="A311" s="13">
        <f>IF(A310&lt;Analyse!$B$6,'Erreurs professionnels'!A310+1,"")</f>
      </c>
      <c r="Q311" s="11">
        <f t="shared" si="4"/>
        <v>0</v>
      </c>
    </row>
    <row r="312" spans="1:17" ht="15">
      <c r="A312" s="13">
        <f>IF(A311&lt;Analyse!$B$6,'Erreurs professionnels'!A311+1,"")</f>
      </c>
      <c r="Q312" s="11">
        <f t="shared" si="4"/>
        <v>0</v>
      </c>
    </row>
    <row r="313" spans="1:17" ht="15">
      <c r="A313" s="13">
        <f>IF(A312&lt;Analyse!$B$6,'Erreurs professionnels'!A312+1,"")</f>
      </c>
      <c r="Q313" s="11">
        <f t="shared" si="4"/>
        <v>0</v>
      </c>
    </row>
    <row r="314" spans="1:17" ht="15">
      <c r="A314" s="13">
        <f>IF(A313&lt;Analyse!$B$6,'Erreurs professionnels'!A313+1,"")</f>
      </c>
      <c r="Q314" s="11">
        <f t="shared" si="4"/>
        <v>0</v>
      </c>
    </row>
    <row r="315" spans="1:17" ht="15">
      <c r="A315" s="13">
        <f>IF(A314&lt;Analyse!$B$6,'Erreurs professionnels'!A314+1,"")</f>
      </c>
      <c r="Q315" s="11">
        <f t="shared" si="4"/>
        <v>0</v>
      </c>
    </row>
    <row r="316" spans="1:17" ht="15">
      <c r="A316" s="13">
        <f>IF(A315&lt;Analyse!$B$6,'Erreurs professionnels'!A315+1,"")</f>
      </c>
      <c r="Q316" s="11">
        <f t="shared" si="4"/>
        <v>0</v>
      </c>
    </row>
    <row r="317" spans="1:17" ht="15">
      <c r="A317" s="13">
        <f>IF(A316&lt;Analyse!$B$6,'Erreurs professionnels'!A316+1,"")</f>
      </c>
      <c r="Q317" s="11">
        <f t="shared" si="4"/>
        <v>0</v>
      </c>
    </row>
    <row r="318" spans="1:17" ht="15">
      <c r="A318" s="13">
        <f>IF(A317&lt;Analyse!$B$6,'Erreurs professionnels'!A317+1,"")</f>
      </c>
      <c r="Q318" s="11">
        <f t="shared" si="4"/>
        <v>0</v>
      </c>
    </row>
    <row r="319" spans="1:17" ht="15">
      <c r="A319" s="13">
        <f>IF(A318&lt;Analyse!$B$6,'Erreurs professionnels'!A318+1,"")</f>
      </c>
      <c r="Q319" s="11">
        <f t="shared" si="4"/>
        <v>0</v>
      </c>
    </row>
    <row r="320" spans="1:17" ht="15">
      <c r="A320" s="13">
        <f>IF(A319&lt;Analyse!$B$6,'Erreurs professionnels'!A319+1,"")</f>
      </c>
      <c r="Q320" s="11">
        <f t="shared" si="4"/>
        <v>0</v>
      </c>
    </row>
    <row r="321" spans="1:17" ht="15">
      <c r="A321" s="13">
        <f>IF(A320&lt;Analyse!$B$6,'Erreurs professionnels'!A320+1,"")</f>
      </c>
      <c r="Q321" s="11">
        <f t="shared" si="4"/>
        <v>0</v>
      </c>
    </row>
    <row r="322" spans="1:17" ht="15">
      <c r="A322" s="13">
        <f>IF(A321&lt;Analyse!$B$6,'Erreurs professionnels'!A321+1,"")</f>
      </c>
      <c r="Q322" s="11">
        <f t="shared" si="4"/>
        <v>0</v>
      </c>
    </row>
    <row r="323" spans="1:17" ht="15">
      <c r="A323" s="13">
        <f>IF(A322&lt;Analyse!$B$6,'Erreurs professionnels'!A322+1,"")</f>
      </c>
      <c r="Q323" s="11">
        <f t="shared" si="4"/>
        <v>0</v>
      </c>
    </row>
    <row r="324" spans="1:17" ht="15">
      <c r="A324" s="13">
        <f>IF(A323&lt;Analyse!$B$6,'Erreurs professionnels'!A323+1,"")</f>
      </c>
      <c r="Q324" s="11">
        <f t="shared" si="4"/>
        <v>0</v>
      </c>
    </row>
    <row r="325" spans="1:17" ht="15">
      <c r="A325" s="13">
        <f>IF(A324&lt;Analyse!$B$6,'Erreurs professionnels'!A324+1,"")</f>
      </c>
      <c r="Q325" s="11">
        <f t="shared" si="4"/>
        <v>0</v>
      </c>
    </row>
    <row r="326" spans="1:17" ht="15">
      <c r="A326" s="13">
        <f>IF(A325&lt;Analyse!$B$6,'Erreurs professionnels'!A325+1,"")</f>
      </c>
      <c r="Q326" s="11">
        <f aca="true" t="shared" si="5" ref="Q326:Q389">COUNTA(B326:O326)</f>
        <v>0</v>
      </c>
    </row>
    <row r="327" spans="1:17" ht="15">
      <c r="A327" s="13">
        <f>IF(A326&lt;Analyse!$B$6,'Erreurs professionnels'!A326+1,"")</f>
      </c>
      <c r="Q327" s="11">
        <f t="shared" si="5"/>
        <v>0</v>
      </c>
    </row>
    <row r="328" spans="1:17" ht="15">
      <c r="A328" s="13">
        <f>IF(A327&lt;Analyse!$B$6,'Erreurs professionnels'!A327+1,"")</f>
      </c>
      <c r="Q328" s="11">
        <f t="shared" si="5"/>
        <v>0</v>
      </c>
    </row>
    <row r="329" spans="1:17" ht="15">
      <c r="A329" s="13">
        <f>IF(A328&lt;Analyse!$B$6,'Erreurs professionnels'!A328+1,"")</f>
      </c>
      <c r="Q329" s="11">
        <f t="shared" si="5"/>
        <v>0</v>
      </c>
    </row>
    <row r="330" spans="1:17" ht="15">
      <c r="A330" s="13">
        <f>IF(A329&lt;Analyse!$B$6,'Erreurs professionnels'!A329+1,"")</f>
      </c>
      <c r="Q330" s="11">
        <f t="shared" si="5"/>
        <v>0</v>
      </c>
    </row>
    <row r="331" spans="1:17" ht="15">
      <c r="A331" s="13">
        <f>IF(A330&lt;Analyse!$B$6,'Erreurs professionnels'!A330+1,"")</f>
      </c>
      <c r="Q331" s="11">
        <f t="shared" si="5"/>
        <v>0</v>
      </c>
    </row>
    <row r="332" spans="1:17" ht="15">
      <c r="A332" s="13">
        <f>IF(A331&lt;Analyse!$B$6,'Erreurs professionnels'!A331+1,"")</f>
      </c>
      <c r="Q332" s="11">
        <f t="shared" si="5"/>
        <v>0</v>
      </c>
    </row>
    <row r="333" spans="1:17" ht="15">
      <c r="A333" s="13">
        <f>IF(A332&lt;Analyse!$B$6,'Erreurs professionnels'!A332+1,"")</f>
      </c>
      <c r="Q333" s="11">
        <f t="shared" si="5"/>
        <v>0</v>
      </c>
    </row>
    <row r="334" spans="1:17" ht="15">
      <c r="A334" s="13">
        <f>IF(A333&lt;Analyse!$B$6,'Erreurs professionnels'!A333+1,"")</f>
      </c>
      <c r="Q334" s="11">
        <f t="shared" si="5"/>
        <v>0</v>
      </c>
    </row>
    <row r="335" spans="1:17" ht="15">
      <c r="A335" s="13">
        <f>IF(A334&lt;Analyse!$B$6,'Erreurs professionnels'!A334+1,"")</f>
      </c>
      <c r="Q335" s="11">
        <f t="shared" si="5"/>
        <v>0</v>
      </c>
    </row>
    <row r="336" spans="1:17" ht="15">
      <c r="A336" s="13">
        <f>IF(A335&lt;Analyse!$B$6,'Erreurs professionnels'!A335+1,"")</f>
      </c>
      <c r="Q336" s="11">
        <f t="shared" si="5"/>
        <v>0</v>
      </c>
    </row>
    <row r="337" spans="1:17" ht="15">
      <c r="A337" s="13">
        <f>IF(A336&lt;Analyse!$B$6,'Erreurs professionnels'!A336+1,"")</f>
      </c>
      <c r="Q337" s="11">
        <f t="shared" si="5"/>
        <v>0</v>
      </c>
    </row>
    <row r="338" spans="1:17" ht="15">
      <c r="A338" s="13">
        <f>IF(A337&lt;Analyse!$B$6,'Erreurs professionnels'!A337+1,"")</f>
      </c>
      <c r="Q338" s="11">
        <f t="shared" si="5"/>
        <v>0</v>
      </c>
    </row>
    <row r="339" spans="1:17" ht="15">
      <c r="A339" s="13">
        <f>IF(A338&lt;Analyse!$B$6,'Erreurs professionnels'!A338+1,"")</f>
      </c>
      <c r="Q339" s="11">
        <f t="shared" si="5"/>
        <v>0</v>
      </c>
    </row>
    <row r="340" spans="1:17" ht="15">
      <c r="A340" s="13">
        <f>IF(A339&lt;Analyse!$B$6,'Erreurs professionnels'!A339+1,"")</f>
      </c>
      <c r="Q340" s="11">
        <f t="shared" si="5"/>
        <v>0</v>
      </c>
    </row>
    <row r="341" spans="1:17" ht="15">
      <c r="A341" s="13">
        <f>IF(A340&lt;Analyse!$B$6,'Erreurs professionnels'!A340+1,"")</f>
      </c>
      <c r="Q341" s="11">
        <f t="shared" si="5"/>
        <v>0</v>
      </c>
    </row>
    <row r="342" spans="1:17" ht="15">
      <c r="A342" s="13">
        <f>IF(A341&lt;Analyse!$B$6,'Erreurs professionnels'!A341+1,"")</f>
      </c>
      <c r="Q342" s="11">
        <f t="shared" si="5"/>
        <v>0</v>
      </c>
    </row>
    <row r="343" spans="1:17" ht="15">
      <c r="A343" s="13">
        <f>IF(A342&lt;Analyse!$B$6,'Erreurs professionnels'!A342+1,"")</f>
      </c>
      <c r="Q343" s="11">
        <f t="shared" si="5"/>
        <v>0</v>
      </c>
    </row>
    <row r="344" spans="1:17" ht="15">
      <c r="A344" s="13">
        <f>IF(A343&lt;Analyse!$B$6,'Erreurs professionnels'!A343+1,"")</f>
      </c>
      <c r="Q344" s="11">
        <f t="shared" si="5"/>
        <v>0</v>
      </c>
    </row>
    <row r="345" spans="1:17" ht="15">
      <c r="A345" s="13">
        <f>IF(A344&lt;Analyse!$B$6,'Erreurs professionnels'!A344+1,"")</f>
      </c>
      <c r="Q345" s="11">
        <f t="shared" si="5"/>
        <v>0</v>
      </c>
    </row>
    <row r="346" spans="1:17" ht="15">
      <c r="A346" s="13">
        <f>IF(A345&lt;Analyse!$B$6,'Erreurs professionnels'!A345+1,"")</f>
      </c>
      <c r="Q346" s="11">
        <f t="shared" si="5"/>
        <v>0</v>
      </c>
    </row>
    <row r="347" spans="1:17" ht="15">
      <c r="A347" s="13">
        <f>IF(A346&lt;Analyse!$B$6,'Erreurs professionnels'!A346+1,"")</f>
      </c>
      <c r="Q347" s="11">
        <f t="shared" si="5"/>
        <v>0</v>
      </c>
    </row>
    <row r="348" spans="1:17" ht="15">
      <c r="A348" s="13">
        <f>IF(A347&lt;Analyse!$B$6,'Erreurs professionnels'!A347+1,"")</f>
      </c>
      <c r="Q348" s="11">
        <f t="shared" si="5"/>
        <v>0</v>
      </c>
    </row>
    <row r="349" spans="1:17" ht="15">
      <c r="A349" s="13">
        <f>IF(A348&lt;Analyse!$B$6,'Erreurs professionnels'!A348+1,"")</f>
      </c>
      <c r="Q349" s="11">
        <f t="shared" si="5"/>
        <v>0</v>
      </c>
    </row>
    <row r="350" spans="1:17" ht="15">
      <c r="A350" s="13">
        <f>IF(A349&lt;Analyse!$B$6,'Erreurs professionnels'!A349+1,"")</f>
      </c>
      <c r="Q350" s="11">
        <f t="shared" si="5"/>
        <v>0</v>
      </c>
    </row>
    <row r="351" spans="1:17" ht="15">
      <c r="A351" s="13">
        <f>IF(A350&lt;Analyse!$B$6,'Erreurs professionnels'!A350+1,"")</f>
      </c>
      <c r="Q351" s="11">
        <f t="shared" si="5"/>
        <v>0</v>
      </c>
    </row>
    <row r="352" spans="1:17" ht="15">
      <c r="A352" s="13">
        <f>IF(A351&lt;Analyse!$B$6,'Erreurs professionnels'!A351+1,"")</f>
      </c>
      <c r="Q352" s="11">
        <f t="shared" si="5"/>
        <v>0</v>
      </c>
    </row>
    <row r="353" spans="1:17" ht="15">
      <c r="A353" s="13">
        <f>IF(A352&lt;Analyse!$B$6,'Erreurs professionnels'!A352+1,"")</f>
      </c>
      <c r="Q353" s="11">
        <f t="shared" si="5"/>
        <v>0</v>
      </c>
    </row>
    <row r="354" spans="1:17" ht="15">
      <c r="A354" s="13">
        <f>IF(A353&lt;Analyse!$B$6,'Erreurs professionnels'!A353+1,"")</f>
      </c>
      <c r="Q354" s="11">
        <f t="shared" si="5"/>
        <v>0</v>
      </c>
    </row>
    <row r="355" spans="1:17" ht="15">
      <c r="A355" s="13">
        <f>IF(A354&lt;Analyse!$B$6,'Erreurs professionnels'!A354+1,"")</f>
      </c>
      <c r="Q355" s="11">
        <f t="shared" si="5"/>
        <v>0</v>
      </c>
    </row>
    <row r="356" spans="1:17" ht="15">
      <c r="A356" s="13">
        <f>IF(A355&lt;Analyse!$B$6,'Erreurs professionnels'!A355+1,"")</f>
      </c>
      <c r="Q356" s="11">
        <f t="shared" si="5"/>
        <v>0</v>
      </c>
    </row>
    <row r="357" spans="1:17" ht="15">
      <c r="A357" s="13">
        <f>IF(A356&lt;Analyse!$B$6,'Erreurs professionnels'!A356+1,"")</f>
      </c>
      <c r="Q357" s="11">
        <f t="shared" si="5"/>
        <v>0</v>
      </c>
    </row>
    <row r="358" spans="1:17" ht="15">
      <c r="A358" s="13">
        <f>IF(A357&lt;Analyse!$B$6,'Erreurs professionnels'!A357+1,"")</f>
      </c>
      <c r="Q358" s="11">
        <f t="shared" si="5"/>
        <v>0</v>
      </c>
    </row>
    <row r="359" spans="1:17" ht="15">
      <c r="A359" s="13">
        <f>IF(A358&lt;Analyse!$B$6,'Erreurs professionnels'!A358+1,"")</f>
      </c>
      <c r="Q359" s="11">
        <f t="shared" si="5"/>
        <v>0</v>
      </c>
    </row>
    <row r="360" spans="1:17" ht="15">
      <c r="A360" s="13">
        <f>IF(A359&lt;Analyse!$B$6,'Erreurs professionnels'!A359+1,"")</f>
      </c>
      <c r="Q360" s="11">
        <f t="shared" si="5"/>
        <v>0</v>
      </c>
    </row>
    <row r="361" spans="1:17" ht="15">
      <c r="A361" s="13">
        <f>IF(A360&lt;Analyse!$B$6,'Erreurs professionnels'!A360+1,"")</f>
      </c>
      <c r="Q361" s="11">
        <f t="shared" si="5"/>
        <v>0</v>
      </c>
    </row>
    <row r="362" spans="1:17" ht="15">
      <c r="A362" s="13">
        <f>IF(A361&lt;Analyse!$B$6,'Erreurs professionnels'!A361+1,"")</f>
      </c>
      <c r="Q362" s="11">
        <f t="shared" si="5"/>
        <v>0</v>
      </c>
    </row>
    <row r="363" spans="1:17" ht="15">
      <c r="A363" s="13">
        <f>IF(A362&lt;Analyse!$B$6,'Erreurs professionnels'!A362+1,"")</f>
      </c>
      <c r="Q363" s="11">
        <f t="shared" si="5"/>
        <v>0</v>
      </c>
    </row>
    <row r="364" spans="1:17" ht="15">
      <c r="A364" s="13">
        <f>IF(A363&lt;Analyse!$B$6,'Erreurs professionnels'!A363+1,"")</f>
      </c>
      <c r="Q364" s="11">
        <f t="shared" si="5"/>
        <v>0</v>
      </c>
    </row>
    <row r="365" spans="1:17" ht="15">
      <c r="A365" s="13">
        <f>IF(A364&lt;Analyse!$B$6,'Erreurs professionnels'!A364+1,"")</f>
      </c>
      <c r="Q365" s="11">
        <f t="shared" si="5"/>
        <v>0</v>
      </c>
    </row>
    <row r="366" spans="1:17" ht="15">
      <c r="A366" s="13">
        <f>IF(A365&lt;Analyse!$B$6,'Erreurs professionnels'!A365+1,"")</f>
      </c>
      <c r="Q366" s="11">
        <f t="shared" si="5"/>
        <v>0</v>
      </c>
    </row>
    <row r="367" spans="1:17" ht="15">
      <c r="A367" s="13">
        <f>IF(A366&lt;Analyse!$B$6,'Erreurs professionnels'!A366+1,"")</f>
      </c>
      <c r="Q367" s="11">
        <f t="shared" si="5"/>
        <v>0</v>
      </c>
    </row>
    <row r="368" spans="1:17" ht="15">
      <c r="A368" s="13">
        <f>IF(A367&lt;Analyse!$B$6,'Erreurs professionnels'!A367+1,"")</f>
      </c>
      <c r="Q368" s="11">
        <f t="shared" si="5"/>
        <v>0</v>
      </c>
    </row>
    <row r="369" spans="1:17" ht="15">
      <c r="A369" s="13">
        <f>IF(A368&lt;Analyse!$B$6,'Erreurs professionnels'!A368+1,"")</f>
      </c>
      <c r="Q369" s="11">
        <f t="shared" si="5"/>
        <v>0</v>
      </c>
    </row>
    <row r="370" spans="1:17" ht="15">
      <c r="A370" s="13">
        <f>IF(A369&lt;Analyse!$B$6,'Erreurs professionnels'!A369+1,"")</f>
      </c>
      <c r="Q370" s="11">
        <f t="shared" si="5"/>
        <v>0</v>
      </c>
    </row>
    <row r="371" spans="1:17" ht="15">
      <c r="A371" s="13">
        <f>IF(A370&lt;Analyse!$B$6,'Erreurs professionnels'!A370+1,"")</f>
      </c>
      <c r="Q371" s="11">
        <f t="shared" si="5"/>
        <v>0</v>
      </c>
    </row>
    <row r="372" spans="1:17" ht="15">
      <c r="A372" s="13">
        <f>IF(A371&lt;Analyse!$B$6,'Erreurs professionnels'!A371+1,"")</f>
      </c>
      <c r="Q372" s="11">
        <f t="shared" si="5"/>
        <v>0</v>
      </c>
    </row>
    <row r="373" spans="1:17" ht="15">
      <c r="A373" s="13">
        <f>IF(A372&lt;Analyse!$B$6,'Erreurs professionnels'!A372+1,"")</f>
      </c>
      <c r="Q373" s="11">
        <f t="shared" si="5"/>
        <v>0</v>
      </c>
    </row>
    <row r="374" spans="1:17" ht="15">
      <c r="A374" s="13">
        <f>IF(A373&lt;Analyse!$B$6,'Erreurs professionnels'!A373+1,"")</f>
      </c>
      <c r="Q374" s="11">
        <f t="shared" si="5"/>
        <v>0</v>
      </c>
    </row>
    <row r="375" spans="1:17" ht="15">
      <c r="A375" s="13">
        <f>IF(A374&lt;Analyse!$B$6,'Erreurs professionnels'!A374+1,"")</f>
      </c>
      <c r="Q375" s="11">
        <f t="shared" si="5"/>
        <v>0</v>
      </c>
    </row>
    <row r="376" spans="1:17" ht="15">
      <c r="A376" s="13">
        <f>IF(A375&lt;Analyse!$B$6,'Erreurs professionnels'!A375+1,"")</f>
      </c>
      <c r="Q376" s="11">
        <f t="shared" si="5"/>
        <v>0</v>
      </c>
    </row>
    <row r="377" spans="1:17" ht="15">
      <c r="A377" s="13">
        <f>IF(A376&lt;Analyse!$B$6,'Erreurs professionnels'!A376+1,"")</f>
      </c>
      <c r="Q377" s="11">
        <f t="shared" si="5"/>
        <v>0</v>
      </c>
    </row>
    <row r="378" spans="1:17" ht="15">
      <c r="A378" s="13">
        <f>IF(A377&lt;Analyse!$B$6,'Erreurs professionnels'!A377+1,"")</f>
      </c>
      <c r="Q378" s="11">
        <f t="shared" si="5"/>
        <v>0</v>
      </c>
    </row>
    <row r="379" spans="1:17" ht="15">
      <c r="A379" s="13">
        <f>IF(A378&lt;Analyse!$B$6,'Erreurs professionnels'!A378+1,"")</f>
      </c>
      <c r="Q379" s="11">
        <f t="shared" si="5"/>
        <v>0</v>
      </c>
    </row>
    <row r="380" spans="1:17" ht="15">
      <c r="A380" s="13">
        <f>IF(A379&lt;Analyse!$B$6,'Erreurs professionnels'!A379+1,"")</f>
      </c>
      <c r="Q380" s="11">
        <f t="shared" si="5"/>
        <v>0</v>
      </c>
    </row>
    <row r="381" spans="1:17" ht="15">
      <c r="A381" s="13">
        <f>IF(A380&lt;Analyse!$B$6,'Erreurs professionnels'!A380+1,"")</f>
      </c>
      <c r="Q381" s="11">
        <f t="shared" si="5"/>
        <v>0</v>
      </c>
    </row>
    <row r="382" spans="1:17" ht="15">
      <c r="A382" s="13">
        <f>IF(A381&lt;Analyse!$B$6,'Erreurs professionnels'!A381+1,"")</f>
      </c>
      <c r="Q382" s="11">
        <f t="shared" si="5"/>
        <v>0</v>
      </c>
    </row>
    <row r="383" spans="1:17" ht="15">
      <c r="A383" s="13">
        <f>IF(A382&lt;Analyse!$B$6,'Erreurs professionnels'!A382+1,"")</f>
      </c>
      <c r="Q383" s="11">
        <f t="shared" si="5"/>
        <v>0</v>
      </c>
    </row>
    <row r="384" spans="1:17" ht="15">
      <c r="A384" s="13">
        <f>IF(A383&lt;Analyse!$B$6,'Erreurs professionnels'!A383+1,"")</f>
      </c>
      <c r="Q384" s="11">
        <f t="shared" si="5"/>
        <v>0</v>
      </c>
    </row>
    <row r="385" spans="1:17" ht="15">
      <c r="A385" s="13">
        <f>IF(A384&lt;Analyse!$B$6,'Erreurs professionnels'!A384+1,"")</f>
      </c>
      <c r="Q385" s="11">
        <f t="shared" si="5"/>
        <v>0</v>
      </c>
    </row>
    <row r="386" spans="1:17" ht="15">
      <c r="A386" s="13">
        <f>IF(A385&lt;Analyse!$B$6,'Erreurs professionnels'!A385+1,"")</f>
      </c>
      <c r="Q386" s="11">
        <f t="shared" si="5"/>
        <v>0</v>
      </c>
    </row>
    <row r="387" spans="1:17" ht="15">
      <c r="A387" s="13">
        <f>IF(A386&lt;Analyse!$B$6,'Erreurs professionnels'!A386+1,"")</f>
      </c>
      <c r="Q387" s="11">
        <f t="shared" si="5"/>
        <v>0</v>
      </c>
    </row>
    <row r="388" spans="1:17" ht="15">
      <c r="A388" s="13">
        <f>IF(A387&lt;Analyse!$B$6,'Erreurs professionnels'!A387+1,"")</f>
      </c>
      <c r="Q388" s="11">
        <f t="shared" si="5"/>
        <v>0</v>
      </c>
    </row>
    <row r="389" spans="1:17" ht="15">
      <c r="A389" s="13">
        <f>IF(A388&lt;Analyse!$B$6,'Erreurs professionnels'!A388+1,"")</f>
      </c>
      <c r="Q389" s="11">
        <f t="shared" si="5"/>
        <v>0</v>
      </c>
    </row>
    <row r="390" spans="1:17" ht="15">
      <c r="A390" s="13">
        <f>IF(A389&lt;Analyse!$B$6,'Erreurs professionnels'!A389+1,"")</f>
      </c>
      <c r="Q390" s="11">
        <f aca="true" t="shared" si="6" ref="Q390:Q453">COUNTA(B390:O390)</f>
        <v>0</v>
      </c>
    </row>
    <row r="391" spans="1:17" ht="15">
      <c r="A391" s="13">
        <f>IF(A390&lt;Analyse!$B$6,'Erreurs professionnels'!A390+1,"")</f>
      </c>
      <c r="Q391" s="11">
        <f t="shared" si="6"/>
        <v>0</v>
      </c>
    </row>
    <row r="392" spans="1:17" ht="15">
      <c r="A392" s="13">
        <f>IF(A391&lt;Analyse!$B$6,'Erreurs professionnels'!A391+1,"")</f>
      </c>
      <c r="Q392" s="11">
        <f t="shared" si="6"/>
        <v>0</v>
      </c>
    </row>
    <row r="393" spans="1:17" ht="15">
      <c r="A393" s="13">
        <f>IF(A392&lt;Analyse!$B$6,'Erreurs professionnels'!A392+1,"")</f>
      </c>
      <c r="Q393" s="11">
        <f t="shared" si="6"/>
        <v>0</v>
      </c>
    </row>
    <row r="394" spans="1:17" ht="15">
      <c r="A394" s="13">
        <f>IF(A393&lt;Analyse!$B$6,'Erreurs professionnels'!A393+1,"")</f>
      </c>
      <c r="Q394" s="11">
        <f t="shared" si="6"/>
        <v>0</v>
      </c>
    </row>
    <row r="395" spans="1:17" ht="15">
      <c r="A395" s="13">
        <f>IF(A394&lt;Analyse!$B$6,'Erreurs professionnels'!A394+1,"")</f>
      </c>
      <c r="Q395" s="11">
        <f t="shared" si="6"/>
        <v>0</v>
      </c>
    </row>
    <row r="396" spans="1:17" ht="15">
      <c r="A396" s="13">
        <f>IF(A395&lt;Analyse!$B$6,'Erreurs professionnels'!A395+1,"")</f>
      </c>
      <c r="Q396" s="11">
        <f t="shared" si="6"/>
        <v>0</v>
      </c>
    </row>
    <row r="397" spans="1:17" ht="15">
      <c r="A397" s="13">
        <f>IF(A396&lt;Analyse!$B$6,'Erreurs professionnels'!A396+1,"")</f>
      </c>
      <c r="Q397" s="11">
        <f t="shared" si="6"/>
        <v>0</v>
      </c>
    </row>
    <row r="398" spans="1:17" ht="15">
      <c r="A398" s="13">
        <f>IF(A397&lt;Analyse!$B$6,'Erreurs professionnels'!A397+1,"")</f>
      </c>
      <c r="Q398" s="11">
        <f t="shared" si="6"/>
        <v>0</v>
      </c>
    </row>
    <row r="399" spans="1:17" ht="15">
      <c r="A399" s="13">
        <f>IF(A398&lt;Analyse!$B$6,'Erreurs professionnels'!A398+1,"")</f>
      </c>
      <c r="Q399" s="11">
        <f t="shared" si="6"/>
        <v>0</v>
      </c>
    </row>
    <row r="400" spans="1:17" ht="15">
      <c r="A400" s="13">
        <f>IF(A399&lt;Analyse!$B$6,'Erreurs professionnels'!A399+1,"")</f>
      </c>
      <c r="Q400" s="11">
        <f t="shared" si="6"/>
        <v>0</v>
      </c>
    </row>
    <row r="401" spans="1:17" ht="15">
      <c r="A401" s="13">
        <f>IF(A400&lt;Analyse!$B$6,'Erreurs professionnels'!A400+1,"")</f>
      </c>
      <c r="Q401" s="11">
        <f t="shared" si="6"/>
        <v>0</v>
      </c>
    </row>
    <row r="402" spans="1:17" ht="15">
      <c r="A402" s="13">
        <f>IF(A401&lt;Analyse!$B$6,'Erreurs professionnels'!A401+1,"")</f>
      </c>
      <c r="Q402" s="11">
        <f t="shared" si="6"/>
        <v>0</v>
      </c>
    </row>
    <row r="403" spans="1:17" ht="15">
      <c r="A403" s="13">
        <f>IF(A402&lt;Analyse!$B$6,'Erreurs professionnels'!A402+1,"")</f>
      </c>
      <c r="Q403" s="11">
        <f t="shared" si="6"/>
        <v>0</v>
      </c>
    </row>
    <row r="404" spans="1:17" ht="15">
      <c r="A404" s="13">
        <f>IF(A403&lt;Analyse!$B$6,'Erreurs professionnels'!A403+1,"")</f>
      </c>
      <c r="Q404" s="11">
        <f t="shared" si="6"/>
        <v>0</v>
      </c>
    </row>
    <row r="405" spans="1:17" ht="15">
      <c r="A405" s="13">
        <f>IF(A404&lt;Analyse!$B$6,'Erreurs professionnels'!A404+1,"")</f>
      </c>
      <c r="Q405" s="11">
        <f t="shared" si="6"/>
        <v>0</v>
      </c>
    </row>
    <row r="406" spans="1:17" ht="15">
      <c r="A406" s="13">
        <f>IF(A405&lt;Analyse!$B$6,'Erreurs professionnels'!A405+1,"")</f>
      </c>
      <c r="Q406" s="11">
        <f t="shared" si="6"/>
        <v>0</v>
      </c>
    </row>
    <row r="407" spans="1:17" ht="15">
      <c r="A407" s="13">
        <f>IF(A406&lt;Analyse!$B$6,'Erreurs professionnels'!A406+1,"")</f>
      </c>
      <c r="Q407" s="11">
        <f t="shared" si="6"/>
        <v>0</v>
      </c>
    </row>
    <row r="408" spans="1:17" ht="15">
      <c r="A408" s="13">
        <f>IF(A407&lt;Analyse!$B$6,'Erreurs professionnels'!A407+1,"")</f>
      </c>
      <c r="Q408" s="11">
        <f t="shared" si="6"/>
        <v>0</v>
      </c>
    </row>
    <row r="409" spans="1:17" ht="15">
      <c r="A409" s="13">
        <f>IF(A408&lt;Analyse!$B$6,'Erreurs professionnels'!A408+1,"")</f>
      </c>
      <c r="Q409" s="11">
        <f t="shared" si="6"/>
        <v>0</v>
      </c>
    </row>
    <row r="410" spans="1:17" ht="15">
      <c r="A410" s="13">
        <f>IF(A409&lt;Analyse!$B$6,'Erreurs professionnels'!A409+1,"")</f>
      </c>
      <c r="Q410" s="11">
        <f t="shared" si="6"/>
        <v>0</v>
      </c>
    </row>
    <row r="411" spans="1:17" ht="15">
      <c r="A411" s="13">
        <f>IF(A410&lt;Analyse!$B$6,'Erreurs professionnels'!A410+1,"")</f>
      </c>
      <c r="Q411" s="11">
        <f t="shared" si="6"/>
        <v>0</v>
      </c>
    </row>
    <row r="412" spans="1:17" ht="15">
      <c r="A412" s="13">
        <f>IF(A411&lt;Analyse!$B$6,'Erreurs professionnels'!A411+1,"")</f>
      </c>
      <c r="Q412" s="11">
        <f t="shared" si="6"/>
        <v>0</v>
      </c>
    </row>
    <row r="413" spans="1:17" ht="15">
      <c r="A413" s="13">
        <f>IF(A412&lt;Analyse!$B$6,'Erreurs professionnels'!A412+1,"")</f>
      </c>
      <c r="Q413" s="11">
        <f t="shared" si="6"/>
        <v>0</v>
      </c>
    </row>
    <row r="414" spans="1:17" ht="15">
      <c r="A414" s="13">
        <f>IF(A413&lt;Analyse!$B$6,'Erreurs professionnels'!A413+1,"")</f>
      </c>
      <c r="Q414" s="11">
        <f t="shared" si="6"/>
        <v>0</v>
      </c>
    </row>
    <row r="415" spans="1:17" ht="15">
      <c r="A415" s="13">
        <f>IF(A414&lt;Analyse!$B$6,'Erreurs professionnels'!A414+1,"")</f>
      </c>
      <c r="Q415" s="11">
        <f t="shared" si="6"/>
        <v>0</v>
      </c>
    </row>
    <row r="416" spans="1:17" ht="15">
      <c r="A416" s="13">
        <f>IF(A415&lt;Analyse!$B$6,'Erreurs professionnels'!A415+1,"")</f>
      </c>
      <c r="Q416" s="11">
        <f t="shared" si="6"/>
        <v>0</v>
      </c>
    </row>
    <row r="417" spans="1:17" ht="15">
      <c r="A417" s="13">
        <f>IF(A416&lt;Analyse!$B$6,'Erreurs professionnels'!A416+1,"")</f>
      </c>
      <c r="Q417" s="11">
        <f t="shared" si="6"/>
        <v>0</v>
      </c>
    </row>
    <row r="418" spans="1:17" ht="15">
      <c r="A418" s="13">
        <f>IF(A417&lt;Analyse!$B$6,'Erreurs professionnels'!A417+1,"")</f>
      </c>
      <c r="Q418" s="11">
        <f t="shared" si="6"/>
        <v>0</v>
      </c>
    </row>
    <row r="419" spans="1:17" ht="15">
      <c r="A419" s="13">
        <f>IF(A418&lt;Analyse!$B$6,'Erreurs professionnels'!A418+1,"")</f>
      </c>
      <c r="Q419" s="11">
        <f t="shared" si="6"/>
        <v>0</v>
      </c>
    </row>
    <row r="420" spans="1:17" ht="15">
      <c r="A420" s="13">
        <f>IF(A419&lt;Analyse!$B$6,'Erreurs professionnels'!A419+1,"")</f>
      </c>
      <c r="Q420" s="11">
        <f t="shared" si="6"/>
        <v>0</v>
      </c>
    </row>
    <row r="421" spans="1:17" ht="15">
      <c r="A421" s="13">
        <f>IF(A420&lt;Analyse!$B$6,'Erreurs professionnels'!A420+1,"")</f>
      </c>
      <c r="Q421" s="11">
        <f t="shared" si="6"/>
        <v>0</v>
      </c>
    </row>
    <row r="422" spans="1:17" ht="15">
      <c r="A422" s="13">
        <f>IF(A421&lt;Analyse!$B$6,'Erreurs professionnels'!A421+1,"")</f>
      </c>
      <c r="Q422" s="11">
        <f t="shared" si="6"/>
        <v>0</v>
      </c>
    </row>
    <row r="423" spans="1:17" ht="15">
      <c r="A423" s="13">
        <f>IF(A422&lt;Analyse!$B$6,'Erreurs professionnels'!A422+1,"")</f>
      </c>
      <c r="Q423" s="11">
        <f t="shared" si="6"/>
        <v>0</v>
      </c>
    </row>
    <row r="424" spans="1:17" ht="15">
      <c r="A424" s="13">
        <f>IF(A423&lt;Analyse!$B$6,'Erreurs professionnels'!A423+1,"")</f>
      </c>
      <c r="Q424" s="11">
        <f t="shared" si="6"/>
        <v>0</v>
      </c>
    </row>
    <row r="425" spans="1:17" ht="15">
      <c r="A425" s="13">
        <f>IF(A424&lt;Analyse!$B$6,'Erreurs professionnels'!A424+1,"")</f>
      </c>
      <c r="Q425" s="11">
        <f t="shared" si="6"/>
        <v>0</v>
      </c>
    </row>
    <row r="426" spans="1:17" ht="15">
      <c r="A426" s="13">
        <f>IF(A425&lt;Analyse!$B$6,'Erreurs professionnels'!A425+1,"")</f>
      </c>
      <c r="Q426" s="11">
        <f t="shared" si="6"/>
        <v>0</v>
      </c>
    </row>
    <row r="427" spans="1:17" ht="15">
      <c r="A427" s="13">
        <f>IF(A426&lt;Analyse!$B$6,'Erreurs professionnels'!A426+1,"")</f>
      </c>
      <c r="Q427" s="11">
        <f t="shared" si="6"/>
        <v>0</v>
      </c>
    </row>
    <row r="428" spans="1:17" ht="15">
      <c r="A428" s="13">
        <f>IF(A427&lt;Analyse!$B$6,'Erreurs professionnels'!A427+1,"")</f>
      </c>
      <c r="Q428" s="11">
        <f t="shared" si="6"/>
        <v>0</v>
      </c>
    </row>
    <row r="429" spans="1:17" ht="15">
      <c r="A429" s="13">
        <f>IF(A428&lt;Analyse!$B$6,'Erreurs professionnels'!A428+1,"")</f>
      </c>
      <c r="Q429" s="11">
        <f t="shared" si="6"/>
        <v>0</v>
      </c>
    </row>
    <row r="430" spans="1:17" ht="15">
      <c r="A430" s="13">
        <f>IF(A429&lt;Analyse!$B$6,'Erreurs professionnels'!A429+1,"")</f>
      </c>
      <c r="Q430" s="11">
        <f t="shared" si="6"/>
        <v>0</v>
      </c>
    </row>
    <row r="431" spans="1:17" ht="15">
      <c r="A431" s="13">
        <f>IF(A430&lt;Analyse!$B$6,'Erreurs professionnels'!A430+1,"")</f>
      </c>
      <c r="Q431" s="11">
        <f t="shared" si="6"/>
        <v>0</v>
      </c>
    </row>
    <row r="432" spans="1:17" ht="15">
      <c r="A432" s="13">
        <f>IF(A431&lt;Analyse!$B$6,'Erreurs professionnels'!A431+1,"")</f>
      </c>
      <c r="Q432" s="11">
        <f t="shared" si="6"/>
        <v>0</v>
      </c>
    </row>
    <row r="433" spans="1:17" ht="15">
      <c r="A433" s="13">
        <f>IF(A432&lt;Analyse!$B$6,'Erreurs professionnels'!A432+1,"")</f>
      </c>
      <c r="Q433" s="11">
        <f t="shared" si="6"/>
        <v>0</v>
      </c>
    </row>
    <row r="434" spans="1:17" ht="15">
      <c r="A434" s="13">
        <f>IF(A433&lt;Analyse!$B$6,'Erreurs professionnels'!A433+1,"")</f>
      </c>
      <c r="Q434" s="11">
        <f t="shared" si="6"/>
        <v>0</v>
      </c>
    </row>
    <row r="435" spans="1:17" ht="15">
      <c r="A435" s="13">
        <f>IF(A434&lt;Analyse!$B$6,'Erreurs professionnels'!A434+1,"")</f>
      </c>
      <c r="Q435" s="11">
        <f t="shared" si="6"/>
        <v>0</v>
      </c>
    </row>
    <row r="436" spans="1:17" ht="15">
      <c r="A436" s="13">
        <f>IF(A435&lt;Analyse!$B$6,'Erreurs professionnels'!A435+1,"")</f>
      </c>
      <c r="Q436" s="11">
        <f t="shared" si="6"/>
        <v>0</v>
      </c>
    </row>
    <row r="437" spans="1:17" ht="15">
      <c r="A437" s="13">
        <f>IF(A436&lt;Analyse!$B$6,'Erreurs professionnels'!A436+1,"")</f>
      </c>
      <c r="Q437" s="11">
        <f t="shared" si="6"/>
        <v>0</v>
      </c>
    </row>
    <row r="438" spans="1:17" ht="15">
      <c r="A438" s="13">
        <f>IF(A437&lt;Analyse!$B$6,'Erreurs professionnels'!A437+1,"")</f>
      </c>
      <c r="Q438" s="11">
        <f t="shared" si="6"/>
        <v>0</v>
      </c>
    </row>
    <row r="439" spans="1:17" ht="15">
      <c r="A439" s="13">
        <f>IF(A438&lt;Analyse!$B$6,'Erreurs professionnels'!A438+1,"")</f>
      </c>
      <c r="Q439" s="11">
        <f t="shared" si="6"/>
        <v>0</v>
      </c>
    </row>
    <row r="440" spans="1:17" ht="15">
      <c r="A440" s="13">
        <f>IF(A439&lt;Analyse!$B$6,'Erreurs professionnels'!A439+1,"")</f>
      </c>
      <c r="Q440" s="11">
        <f t="shared" si="6"/>
        <v>0</v>
      </c>
    </row>
    <row r="441" spans="1:17" ht="15">
      <c r="A441" s="13">
        <f>IF(A440&lt;Analyse!$B$6,'Erreurs professionnels'!A440+1,"")</f>
      </c>
      <c r="Q441" s="11">
        <f t="shared" si="6"/>
        <v>0</v>
      </c>
    </row>
    <row r="442" spans="1:17" ht="15">
      <c r="A442" s="13">
        <f>IF(A441&lt;Analyse!$B$6,'Erreurs professionnels'!A441+1,"")</f>
      </c>
      <c r="Q442" s="11">
        <f t="shared" si="6"/>
        <v>0</v>
      </c>
    </row>
    <row r="443" spans="1:17" ht="15">
      <c r="A443" s="13">
        <f>IF(A442&lt;Analyse!$B$6,'Erreurs professionnels'!A442+1,"")</f>
      </c>
      <c r="Q443" s="11">
        <f t="shared" si="6"/>
        <v>0</v>
      </c>
    </row>
    <row r="444" spans="1:17" ht="15">
      <c r="A444" s="13">
        <f>IF(A443&lt;Analyse!$B$6,'Erreurs professionnels'!A443+1,"")</f>
      </c>
      <c r="Q444" s="11">
        <f t="shared" si="6"/>
        <v>0</v>
      </c>
    </row>
    <row r="445" spans="1:17" ht="15">
      <c r="A445" s="13">
        <f>IF(A444&lt;Analyse!$B$6,'Erreurs professionnels'!A444+1,"")</f>
      </c>
      <c r="Q445" s="11">
        <f t="shared" si="6"/>
        <v>0</v>
      </c>
    </row>
    <row r="446" spans="1:17" ht="15">
      <c r="A446" s="13">
        <f>IF(A445&lt;Analyse!$B$6,'Erreurs professionnels'!A445+1,"")</f>
      </c>
      <c r="Q446" s="11">
        <f t="shared" si="6"/>
        <v>0</v>
      </c>
    </row>
    <row r="447" spans="1:17" ht="15">
      <c r="A447" s="13">
        <f>IF(A446&lt;Analyse!$B$6,'Erreurs professionnels'!A446+1,"")</f>
      </c>
      <c r="Q447" s="11">
        <f t="shared" si="6"/>
        <v>0</v>
      </c>
    </row>
    <row r="448" spans="1:17" ht="15">
      <c r="A448" s="13">
        <f>IF(A447&lt;Analyse!$B$6,'Erreurs professionnels'!A447+1,"")</f>
      </c>
      <c r="Q448" s="11">
        <f t="shared" si="6"/>
        <v>0</v>
      </c>
    </row>
    <row r="449" spans="1:17" ht="15">
      <c r="A449" s="13">
        <f>IF(A448&lt;Analyse!$B$6,'Erreurs professionnels'!A448+1,"")</f>
      </c>
      <c r="Q449" s="11">
        <f t="shared" si="6"/>
        <v>0</v>
      </c>
    </row>
    <row r="450" spans="1:17" ht="15">
      <c r="A450" s="13">
        <f>IF(A449&lt;Analyse!$B$6,'Erreurs professionnels'!A449+1,"")</f>
      </c>
      <c r="Q450" s="11">
        <f t="shared" si="6"/>
        <v>0</v>
      </c>
    </row>
    <row r="451" spans="1:17" ht="15">
      <c r="A451" s="13">
        <f>IF(A450&lt;Analyse!$B$6,'Erreurs professionnels'!A450+1,"")</f>
      </c>
      <c r="Q451" s="11">
        <f t="shared" si="6"/>
        <v>0</v>
      </c>
    </row>
    <row r="452" spans="1:17" ht="15">
      <c r="A452" s="13">
        <f>IF(A451&lt;Analyse!$B$6,'Erreurs professionnels'!A451+1,"")</f>
      </c>
      <c r="Q452" s="11">
        <f t="shared" si="6"/>
        <v>0</v>
      </c>
    </row>
    <row r="453" spans="1:17" ht="15">
      <c r="A453" s="13">
        <f>IF(A452&lt;Analyse!$B$6,'Erreurs professionnels'!A452+1,"")</f>
      </c>
      <c r="Q453" s="11">
        <f t="shared" si="6"/>
        <v>0</v>
      </c>
    </row>
    <row r="454" spans="1:17" ht="15">
      <c r="A454" s="13">
        <f>IF(A453&lt;Analyse!$B$6,'Erreurs professionnels'!A453+1,"")</f>
      </c>
      <c r="Q454" s="11">
        <f aca="true" t="shared" si="7" ref="Q454:Q517">COUNTA(B454:O454)</f>
        <v>0</v>
      </c>
    </row>
    <row r="455" spans="1:17" ht="15">
      <c r="A455" s="13">
        <f>IF(A454&lt;Analyse!$B$6,'Erreurs professionnels'!A454+1,"")</f>
      </c>
      <c r="Q455" s="11">
        <f t="shared" si="7"/>
        <v>0</v>
      </c>
    </row>
    <row r="456" spans="1:17" ht="15">
      <c r="A456" s="13">
        <f>IF(A455&lt;Analyse!$B$6,'Erreurs professionnels'!A455+1,"")</f>
      </c>
      <c r="Q456" s="11">
        <f t="shared" si="7"/>
        <v>0</v>
      </c>
    </row>
    <row r="457" spans="1:17" ht="15">
      <c r="A457" s="13">
        <f>IF(A456&lt;Analyse!$B$6,'Erreurs professionnels'!A456+1,"")</f>
      </c>
      <c r="Q457" s="11">
        <f t="shared" si="7"/>
        <v>0</v>
      </c>
    </row>
    <row r="458" spans="1:17" ht="15">
      <c r="A458" s="13">
        <f>IF(A457&lt;Analyse!$B$6,'Erreurs professionnels'!A457+1,"")</f>
      </c>
      <c r="Q458" s="11">
        <f t="shared" si="7"/>
        <v>0</v>
      </c>
    </row>
    <row r="459" spans="1:17" ht="15">
      <c r="A459" s="13">
        <f>IF(A458&lt;Analyse!$B$6,'Erreurs professionnels'!A458+1,"")</f>
      </c>
      <c r="Q459" s="11">
        <f t="shared" si="7"/>
        <v>0</v>
      </c>
    </row>
    <row r="460" spans="1:17" ht="15">
      <c r="A460" s="13">
        <f>IF(A459&lt;Analyse!$B$6,'Erreurs professionnels'!A459+1,"")</f>
      </c>
      <c r="Q460" s="11">
        <f t="shared" si="7"/>
        <v>0</v>
      </c>
    </row>
    <row r="461" spans="1:17" ht="15">
      <c r="A461" s="13">
        <f>IF(A460&lt;Analyse!$B$6,'Erreurs professionnels'!A460+1,"")</f>
      </c>
      <c r="Q461" s="11">
        <f t="shared" si="7"/>
        <v>0</v>
      </c>
    </row>
    <row r="462" spans="1:17" ht="15">
      <c r="A462" s="13">
        <f>IF(A461&lt;Analyse!$B$6,'Erreurs professionnels'!A461+1,"")</f>
      </c>
      <c r="Q462" s="11">
        <f t="shared" si="7"/>
        <v>0</v>
      </c>
    </row>
    <row r="463" spans="1:17" ht="15">
      <c r="A463" s="13">
        <f>IF(A462&lt;Analyse!$B$6,'Erreurs professionnels'!A462+1,"")</f>
      </c>
      <c r="Q463" s="11">
        <f t="shared" si="7"/>
        <v>0</v>
      </c>
    </row>
    <row r="464" spans="1:17" ht="15">
      <c r="A464" s="13">
        <f>IF(A463&lt;Analyse!$B$6,'Erreurs professionnels'!A463+1,"")</f>
      </c>
      <c r="Q464" s="11">
        <f t="shared" si="7"/>
        <v>0</v>
      </c>
    </row>
    <row r="465" spans="1:17" ht="15">
      <c r="A465" s="13">
        <f>IF(A464&lt;Analyse!$B$6,'Erreurs professionnels'!A464+1,"")</f>
      </c>
      <c r="Q465" s="11">
        <f t="shared" si="7"/>
        <v>0</v>
      </c>
    </row>
    <row r="466" spans="1:17" ht="15">
      <c r="A466" s="13">
        <f>IF(A465&lt;Analyse!$B$6,'Erreurs professionnels'!A465+1,"")</f>
      </c>
      <c r="Q466" s="11">
        <f t="shared" si="7"/>
        <v>0</v>
      </c>
    </row>
    <row r="467" spans="1:17" ht="15">
      <c r="A467" s="13">
        <f>IF(A466&lt;Analyse!$B$6,'Erreurs professionnels'!A466+1,"")</f>
      </c>
      <c r="Q467" s="11">
        <f t="shared" si="7"/>
        <v>0</v>
      </c>
    </row>
    <row r="468" spans="1:17" ht="15">
      <c r="A468" s="13">
        <f>IF(A467&lt;Analyse!$B$6,'Erreurs professionnels'!A467+1,"")</f>
      </c>
      <c r="Q468" s="11">
        <f t="shared" si="7"/>
        <v>0</v>
      </c>
    </row>
    <row r="469" spans="1:17" ht="15">
      <c r="A469" s="13">
        <f>IF(A468&lt;Analyse!$B$6,'Erreurs professionnels'!A468+1,"")</f>
      </c>
      <c r="Q469" s="11">
        <f t="shared" si="7"/>
        <v>0</v>
      </c>
    </row>
    <row r="470" spans="1:17" ht="15">
      <c r="A470" s="13">
        <f>IF(A469&lt;Analyse!$B$6,'Erreurs professionnels'!A469+1,"")</f>
      </c>
      <c r="Q470" s="11">
        <f t="shared" si="7"/>
        <v>0</v>
      </c>
    </row>
    <row r="471" spans="1:17" ht="15">
      <c r="A471" s="13">
        <f>IF(A470&lt;Analyse!$B$6,'Erreurs professionnels'!A470+1,"")</f>
      </c>
      <c r="Q471" s="11">
        <f t="shared" si="7"/>
        <v>0</v>
      </c>
    </row>
    <row r="472" spans="1:17" ht="15">
      <c r="A472" s="13">
        <f>IF(A471&lt;Analyse!$B$6,'Erreurs professionnels'!A471+1,"")</f>
      </c>
      <c r="Q472" s="11">
        <f t="shared" si="7"/>
        <v>0</v>
      </c>
    </row>
    <row r="473" spans="1:17" ht="15">
      <c r="A473" s="13">
        <f>IF(A472&lt;Analyse!$B$6,'Erreurs professionnels'!A472+1,"")</f>
      </c>
      <c r="Q473" s="11">
        <f t="shared" si="7"/>
        <v>0</v>
      </c>
    </row>
    <row r="474" spans="1:17" ht="15">
      <c r="A474" s="13">
        <f>IF(A473&lt;Analyse!$B$6,'Erreurs professionnels'!A473+1,"")</f>
      </c>
      <c r="Q474" s="11">
        <f t="shared" si="7"/>
        <v>0</v>
      </c>
    </row>
    <row r="475" spans="1:17" ht="15">
      <c r="A475" s="13">
        <f>IF(A474&lt;Analyse!$B$6,'Erreurs professionnels'!A474+1,"")</f>
      </c>
      <c r="Q475" s="11">
        <f t="shared" si="7"/>
        <v>0</v>
      </c>
    </row>
    <row r="476" spans="1:17" ht="15">
      <c r="A476" s="13">
        <f>IF(A475&lt;Analyse!$B$6,'Erreurs professionnels'!A475+1,"")</f>
      </c>
      <c r="Q476" s="11">
        <f t="shared" si="7"/>
        <v>0</v>
      </c>
    </row>
    <row r="477" spans="1:17" ht="15">
      <c r="A477" s="13">
        <f>IF(A476&lt;Analyse!$B$6,'Erreurs professionnels'!A476+1,"")</f>
      </c>
      <c r="Q477" s="11">
        <f t="shared" si="7"/>
        <v>0</v>
      </c>
    </row>
    <row r="478" spans="1:17" ht="15">
      <c r="A478" s="13">
        <f>IF(A477&lt;Analyse!$B$6,'Erreurs professionnels'!A477+1,"")</f>
      </c>
      <c r="Q478" s="11">
        <f t="shared" si="7"/>
        <v>0</v>
      </c>
    </row>
    <row r="479" spans="1:17" ht="15">
      <c r="A479" s="13">
        <f>IF(A478&lt;Analyse!$B$6,'Erreurs professionnels'!A478+1,"")</f>
      </c>
      <c r="Q479" s="11">
        <f t="shared" si="7"/>
        <v>0</v>
      </c>
    </row>
    <row r="480" spans="1:17" ht="15">
      <c r="A480" s="13">
        <f>IF(A479&lt;Analyse!$B$6,'Erreurs professionnels'!A479+1,"")</f>
      </c>
      <c r="Q480" s="11">
        <f t="shared" si="7"/>
        <v>0</v>
      </c>
    </row>
    <row r="481" spans="1:17" ht="15">
      <c r="A481" s="13">
        <f>IF(A480&lt;Analyse!$B$6,'Erreurs professionnels'!A480+1,"")</f>
      </c>
      <c r="Q481" s="11">
        <f t="shared" si="7"/>
        <v>0</v>
      </c>
    </row>
    <row r="482" spans="1:17" ht="15">
      <c r="A482" s="13">
        <f>IF(A481&lt;Analyse!$B$6,'Erreurs professionnels'!A481+1,"")</f>
      </c>
      <c r="Q482" s="11">
        <f t="shared" si="7"/>
        <v>0</v>
      </c>
    </row>
    <row r="483" spans="1:17" ht="15">
      <c r="A483" s="13">
        <f>IF(A482&lt;Analyse!$B$6,'Erreurs professionnels'!A482+1,"")</f>
      </c>
      <c r="Q483" s="11">
        <f t="shared" si="7"/>
        <v>0</v>
      </c>
    </row>
    <row r="484" spans="1:17" ht="15">
      <c r="A484" s="13">
        <f>IF(A483&lt;Analyse!$B$6,'Erreurs professionnels'!A483+1,"")</f>
      </c>
      <c r="Q484" s="11">
        <f t="shared" si="7"/>
        <v>0</v>
      </c>
    </row>
    <row r="485" spans="1:17" ht="15">
      <c r="A485" s="13">
        <f>IF(A484&lt;Analyse!$B$6,'Erreurs professionnels'!A484+1,"")</f>
      </c>
      <c r="Q485" s="11">
        <f t="shared" si="7"/>
        <v>0</v>
      </c>
    </row>
    <row r="486" spans="1:17" ht="15">
      <c r="A486" s="13">
        <f>IF(A485&lt;Analyse!$B$6,'Erreurs professionnels'!A485+1,"")</f>
      </c>
      <c r="Q486" s="11">
        <f t="shared" si="7"/>
        <v>0</v>
      </c>
    </row>
    <row r="487" spans="1:17" ht="15">
      <c r="A487" s="13">
        <f>IF(A486&lt;Analyse!$B$6,'Erreurs professionnels'!A486+1,"")</f>
      </c>
      <c r="Q487" s="11">
        <f t="shared" si="7"/>
        <v>0</v>
      </c>
    </row>
    <row r="488" spans="1:17" ht="15">
      <c r="A488" s="13">
        <f>IF(A487&lt;Analyse!$B$6,'Erreurs professionnels'!A487+1,"")</f>
      </c>
      <c r="Q488" s="11">
        <f t="shared" si="7"/>
        <v>0</v>
      </c>
    </row>
    <row r="489" spans="1:17" ht="15">
      <c r="A489" s="13">
        <f>IF(A488&lt;Analyse!$B$6,'Erreurs professionnels'!A488+1,"")</f>
      </c>
      <c r="Q489" s="11">
        <f t="shared" si="7"/>
        <v>0</v>
      </c>
    </row>
    <row r="490" spans="1:17" ht="15">
      <c r="A490" s="13">
        <f>IF(A489&lt;Analyse!$B$6,'Erreurs professionnels'!A489+1,"")</f>
      </c>
      <c r="Q490" s="11">
        <f t="shared" si="7"/>
        <v>0</v>
      </c>
    </row>
    <row r="491" spans="1:17" ht="15">
      <c r="A491" s="13">
        <f>IF(A490&lt;Analyse!$B$6,'Erreurs professionnels'!A490+1,"")</f>
      </c>
      <c r="Q491" s="11">
        <f t="shared" si="7"/>
        <v>0</v>
      </c>
    </row>
    <row r="492" spans="1:17" ht="15">
      <c r="A492" s="13">
        <f>IF(A491&lt;Analyse!$B$6,'Erreurs professionnels'!A491+1,"")</f>
      </c>
      <c r="Q492" s="11">
        <f t="shared" si="7"/>
        <v>0</v>
      </c>
    </row>
    <row r="493" spans="1:17" ht="15">
      <c r="A493" s="13">
        <f>IF(A492&lt;Analyse!$B$6,'Erreurs professionnels'!A492+1,"")</f>
      </c>
      <c r="Q493" s="11">
        <f t="shared" si="7"/>
        <v>0</v>
      </c>
    </row>
    <row r="494" spans="1:17" ht="15">
      <c r="A494" s="13">
        <f>IF(A493&lt;Analyse!$B$6,'Erreurs professionnels'!A493+1,"")</f>
      </c>
      <c r="Q494" s="11">
        <f t="shared" si="7"/>
        <v>0</v>
      </c>
    </row>
    <row r="495" spans="1:17" ht="15">
      <c r="A495" s="13">
        <f>IF(A494&lt;Analyse!$B$6,'Erreurs professionnels'!A494+1,"")</f>
      </c>
      <c r="Q495" s="11">
        <f t="shared" si="7"/>
        <v>0</v>
      </c>
    </row>
    <row r="496" spans="1:17" ht="15">
      <c r="A496" s="13">
        <f>IF(A495&lt;Analyse!$B$6,'Erreurs professionnels'!A495+1,"")</f>
      </c>
      <c r="Q496" s="11">
        <f t="shared" si="7"/>
        <v>0</v>
      </c>
    </row>
    <row r="497" spans="1:17" ht="15">
      <c r="A497" s="13">
        <f>IF(A496&lt;Analyse!$B$6,'Erreurs professionnels'!A496+1,"")</f>
      </c>
      <c r="Q497" s="11">
        <f t="shared" si="7"/>
        <v>0</v>
      </c>
    </row>
    <row r="498" spans="1:17" ht="15">
      <c r="A498" s="13">
        <f>IF(A497&lt;Analyse!$B$6,'Erreurs professionnels'!A497+1,"")</f>
      </c>
      <c r="Q498" s="11">
        <f t="shared" si="7"/>
        <v>0</v>
      </c>
    </row>
    <row r="499" spans="1:17" ht="15">
      <c r="A499" s="13">
        <f>IF(A498&lt;Analyse!$B$6,'Erreurs professionnels'!A498+1,"")</f>
      </c>
      <c r="Q499" s="11">
        <f t="shared" si="7"/>
        <v>0</v>
      </c>
    </row>
    <row r="500" spans="1:17" ht="15">
      <c r="A500" s="13">
        <f>IF(A499&lt;Analyse!$B$6,'Erreurs professionnels'!A499+1,"")</f>
      </c>
      <c r="Q500" s="11">
        <f t="shared" si="7"/>
        <v>0</v>
      </c>
    </row>
    <row r="501" spans="1:17" ht="15">
      <c r="A501" s="13">
        <f>IF(A500&lt;Analyse!$B$6,'Erreurs professionnels'!A500+1,"")</f>
      </c>
      <c r="Q501" s="11">
        <f t="shared" si="7"/>
        <v>0</v>
      </c>
    </row>
    <row r="502" spans="1:17" ht="15">
      <c r="A502" s="13">
        <f>IF(A501&lt;Analyse!$B$6,'Erreurs professionnels'!A501+1,"")</f>
      </c>
      <c r="Q502" s="11">
        <f t="shared" si="7"/>
        <v>0</v>
      </c>
    </row>
    <row r="503" spans="1:17" ht="15">
      <c r="A503" s="13">
        <f>IF(A502&lt;Analyse!$B$6,'Erreurs professionnels'!A502+1,"")</f>
      </c>
      <c r="Q503" s="11">
        <f t="shared" si="7"/>
        <v>0</v>
      </c>
    </row>
    <row r="504" spans="1:17" ht="15">
      <c r="A504" s="13">
        <f>IF(A503&lt;Analyse!$B$6,'Erreurs professionnels'!A503+1,"")</f>
      </c>
      <c r="Q504" s="11">
        <f t="shared" si="7"/>
        <v>0</v>
      </c>
    </row>
    <row r="505" spans="1:17" ht="15">
      <c r="A505" s="13">
        <f>IF(A504&lt;Analyse!$B$6,'Erreurs professionnels'!A504+1,"")</f>
      </c>
      <c r="Q505" s="11">
        <f t="shared" si="7"/>
        <v>0</v>
      </c>
    </row>
    <row r="506" spans="1:17" ht="15">
      <c r="A506" s="13">
        <f>IF(A505&lt;Analyse!$B$6,'Erreurs professionnels'!A505+1,"")</f>
      </c>
      <c r="Q506" s="11">
        <f t="shared" si="7"/>
        <v>0</v>
      </c>
    </row>
    <row r="507" spans="1:17" ht="15">
      <c r="A507" s="13">
        <f>IF(A506&lt;Analyse!$B$6,'Erreurs professionnels'!A506+1,"")</f>
      </c>
      <c r="Q507" s="11">
        <f t="shared" si="7"/>
        <v>0</v>
      </c>
    </row>
    <row r="508" spans="1:17" ht="15">
      <c r="A508" s="13">
        <f>IF(A507&lt;Analyse!$B$6,'Erreurs professionnels'!A507+1,"")</f>
      </c>
      <c r="Q508" s="11">
        <f t="shared" si="7"/>
        <v>0</v>
      </c>
    </row>
    <row r="509" spans="1:17" ht="15">
      <c r="A509" s="13">
        <f>IF(A508&lt;Analyse!$B$6,'Erreurs professionnels'!A508+1,"")</f>
      </c>
      <c r="Q509" s="11">
        <f t="shared" si="7"/>
        <v>0</v>
      </c>
    </row>
    <row r="510" spans="1:17" ht="15">
      <c r="A510" s="13">
        <f>IF(A509&lt;Analyse!$B$6,'Erreurs professionnels'!A509+1,"")</f>
      </c>
      <c r="Q510" s="11">
        <f t="shared" si="7"/>
        <v>0</v>
      </c>
    </row>
    <row r="511" spans="1:17" ht="15">
      <c r="A511" s="13">
        <f>IF(A510&lt;Analyse!$B$6,'Erreurs professionnels'!A510+1,"")</f>
      </c>
      <c r="Q511" s="11">
        <f t="shared" si="7"/>
        <v>0</v>
      </c>
    </row>
    <row r="512" spans="1:17" ht="15">
      <c r="A512" s="13">
        <f>IF(A511&lt;Analyse!$B$6,'Erreurs professionnels'!A511+1,"")</f>
      </c>
      <c r="Q512" s="11">
        <f t="shared" si="7"/>
        <v>0</v>
      </c>
    </row>
    <row r="513" spans="1:17" ht="15">
      <c r="A513" s="13">
        <f>IF(A512&lt;Analyse!$B$6,'Erreurs professionnels'!A512+1,"")</f>
      </c>
      <c r="Q513" s="11">
        <f t="shared" si="7"/>
        <v>0</v>
      </c>
    </row>
    <row r="514" spans="1:17" ht="15">
      <c r="A514" s="13">
        <f>IF(A513&lt;Analyse!$B$6,'Erreurs professionnels'!A513+1,"")</f>
      </c>
      <c r="Q514" s="11">
        <f t="shared" si="7"/>
        <v>0</v>
      </c>
    </row>
    <row r="515" spans="1:17" ht="15">
      <c r="A515" s="13">
        <f>IF(A514&lt;Analyse!$B$6,'Erreurs professionnels'!A514+1,"")</f>
      </c>
      <c r="Q515" s="11">
        <f t="shared" si="7"/>
        <v>0</v>
      </c>
    </row>
    <row r="516" spans="1:17" ht="15">
      <c r="A516" s="13">
        <f>IF(A515&lt;Analyse!$B$6,'Erreurs professionnels'!A515+1,"")</f>
      </c>
      <c r="Q516" s="11">
        <f t="shared" si="7"/>
        <v>0</v>
      </c>
    </row>
    <row r="517" spans="1:17" ht="15">
      <c r="A517" s="13">
        <f>IF(A516&lt;Analyse!$B$6,'Erreurs professionnels'!A516+1,"")</f>
      </c>
      <c r="Q517" s="11">
        <f t="shared" si="7"/>
        <v>0</v>
      </c>
    </row>
    <row r="518" spans="1:17" ht="15">
      <c r="A518" s="13">
        <f>IF(A517&lt;Analyse!$B$6,'Erreurs professionnels'!A517+1,"")</f>
      </c>
      <c r="Q518" s="11">
        <f aca="true" t="shared" si="8" ref="Q518:Q581">COUNTA(B518:O518)</f>
        <v>0</v>
      </c>
    </row>
    <row r="519" spans="1:17" ht="15">
      <c r="A519" s="13">
        <f>IF(A518&lt;Analyse!$B$6,'Erreurs professionnels'!A518+1,"")</f>
      </c>
      <c r="Q519" s="11">
        <f t="shared" si="8"/>
        <v>0</v>
      </c>
    </row>
    <row r="520" spans="1:17" ht="15">
      <c r="A520" s="13">
        <f>IF(A519&lt;Analyse!$B$6,'Erreurs professionnels'!A519+1,"")</f>
      </c>
      <c r="Q520" s="11">
        <f t="shared" si="8"/>
        <v>0</v>
      </c>
    </row>
    <row r="521" spans="1:17" ht="15">
      <c r="A521" s="13">
        <f>IF(A520&lt;Analyse!$B$6,'Erreurs professionnels'!A520+1,"")</f>
      </c>
      <c r="Q521" s="11">
        <f t="shared" si="8"/>
        <v>0</v>
      </c>
    </row>
    <row r="522" spans="1:17" ht="15">
      <c r="A522" s="13">
        <f>IF(A521&lt;Analyse!$B$6,'Erreurs professionnels'!A521+1,"")</f>
      </c>
      <c r="Q522" s="11">
        <f t="shared" si="8"/>
        <v>0</v>
      </c>
    </row>
    <row r="523" spans="1:17" ht="15">
      <c r="A523" s="13">
        <f>IF(A522&lt;Analyse!$B$6,'Erreurs professionnels'!A522+1,"")</f>
      </c>
      <c r="Q523" s="11">
        <f t="shared" si="8"/>
        <v>0</v>
      </c>
    </row>
    <row r="524" spans="1:17" ht="15">
      <c r="A524" s="13">
        <f>IF(A523&lt;Analyse!$B$6,'Erreurs professionnels'!A523+1,"")</f>
      </c>
      <c r="Q524" s="11">
        <f t="shared" si="8"/>
        <v>0</v>
      </c>
    </row>
    <row r="525" spans="1:17" ht="15">
      <c r="A525" s="13">
        <f>IF(A524&lt;Analyse!$B$6,'Erreurs professionnels'!A524+1,"")</f>
      </c>
      <c r="Q525" s="11">
        <f t="shared" si="8"/>
        <v>0</v>
      </c>
    </row>
    <row r="526" spans="1:17" ht="15">
      <c r="A526" s="13">
        <f>IF(A525&lt;Analyse!$B$6,'Erreurs professionnels'!A525+1,"")</f>
      </c>
      <c r="Q526" s="11">
        <f t="shared" si="8"/>
        <v>0</v>
      </c>
    </row>
    <row r="527" spans="1:17" ht="15">
      <c r="A527" s="13">
        <f>IF(A526&lt;Analyse!$B$6,'Erreurs professionnels'!A526+1,"")</f>
      </c>
      <c r="Q527" s="11">
        <f t="shared" si="8"/>
        <v>0</v>
      </c>
    </row>
    <row r="528" spans="1:17" ht="15">
      <c r="A528" s="13">
        <f>IF(A527&lt;Analyse!$B$6,'Erreurs professionnels'!A527+1,"")</f>
      </c>
      <c r="Q528" s="11">
        <f t="shared" si="8"/>
        <v>0</v>
      </c>
    </row>
    <row r="529" spans="1:17" ht="15">
      <c r="A529" s="13">
        <f>IF(A528&lt;Analyse!$B$6,'Erreurs professionnels'!A528+1,"")</f>
      </c>
      <c r="Q529" s="11">
        <f t="shared" si="8"/>
        <v>0</v>
      </c>
    </row>
    <row r="530" spans="1:17" ht="15">
      <c r="A530" s="13">
        <f>IF(A529&lt;Analyse!$B$6,'Erreurs professionnels'!A529+1,"")</f>
      </c>
      <c r="Q530" s="11">
        <f t="shared" si="8"/>
        <v>0</v>
      </c>
    </row>
    <row r="531" spans="1:17" ht="15">
      <c r="A531" s="13">
        <f>IF(A530&lt;Analyse!$B$6,'Erreurs professionnels'!A530+1,"")</f>
      </c>
      <c r="Q531" s="11">
        <f t="shared" si="8"/>
        <v>0</v>
      </c>
    </row>
    <row r="532" spans="1:17" ht="15">
      <c r="A532" s="13">
        <f>IF(A531&lt;Analyse!$B$6,'Erreurs professionnels'!A531+1,"")</f>
      </c>
      <c r="Q532" s="11">
        <f t="shared" si="8"/>
        <v>0</v>
      </c>
    </row>
    <row r="533" spans="1:17" ht="15">
      <c r="A533" s="13">
        <f>IF(A532&lt;Analyse!$B$6,'Erreurs professionnels'!A532+1,"")</f>
      </c>
      <c r="Q533" s="11">
        <f t="shared" si="8"/>
        <v>0</v>
      </c>
    </row>
    <row r="534" spans="1:17" ht="15">
      <c r="A534" s="13">
        <f>IF(A533&lt;Analyse!$B$6,'Erreurs professionnels'!A533+1,"")</f>
      </c>
      <c r="Q534" s="11">
        <f t="shared" si="8"/>
        <v>0</v>
      </c>
    </row>
    <row r="535" spans="1:17" ht="15">
      <c r="A535" s="13">
        <f>IF(A534&lt;Analyse!$B$6,'Erreurs professionnels'!A534+1,"")</f>
      </c>
      <c r="Q535" s="11">
        <f t="shared" si="8"/>
        <v>0</v>
      </c>
    </row>
    <row r="536" spans="1:17" ht="15">
      <c r="A536" s="13">
        <f>IF(A535&lt;Analyse!$B$6,'Erreurs professionnels'!A535+1,"")</f>
      </c>
      <c r="Q536" s="11">
        <f t="shared" si="8"/>
        <v>0</v>
      </c>
    </row>
    <row r="537" spans="1:17" ht="15">
      <c r="A537" s="13">
        <f>IF(A536&lt;Analyse!$B$6,'Erreurs professionnels'!A536+1,"")</f>
      </c>
      <c r="Q537" s="11">
        <f t="shared" si="8"/>
        <v>0</v>
      </c>
    </row>
    <row r="538" spans="1:17" ht="15">
      <c r="A538" s="13">
        <f>IF(A537&lt;Analyse!$B$6,'Erreurs professionnels'!A537+1,"")</f>
      </c>
      <c r="Q538" s="11">
        <f t="shared" si="8"/>
        <v>0</v>
      </c>
    </row>
    <row r="539" spans="1:17" ht="15">
      <c r="A539" s="13">
        <f>IF(A538&lt;Analyse!$B$6,'Erreurs professionnels'!A538+1,"")</f>
      </c>
      <c r="Q539" s="11">
        <f t="shared" si="8"/>
        <v>0</v>
      </c>
    </row>
    <row r="540" spans="1:17" ht="15">
      <c r="A540" s="13">
        <f>IF(A539&lt;Analyse!$B$6,'Erreurs professionnels'!A539+1,"")</f>
      </c>
      <c r="Q540" s="11">
        <f t="shared" si="8"/>
        <v>0</v>
      </c>
    </row>
    <row r="541" spans="1:17" ht="15">
      <c r="A541" s="13">
        <f>IF(A540&lt;Analyse!$B$6,'Erreurs professionnels'!A540+1,"")</f>
      </c>
      <c r="Q541" s="11">
        <f t="shared" si="8"/>
        <v>0</v>
      </c>
    </row>
    <row r="542" spans="1:17" ht="15">
      <c r="A542" s="13">
        <f>IF(A541&lt;Analyse!$B$6,'Erreurs professionnels'!A541+1,"")</f>
      </c>
      <c r="Q542" s="11">
        <f t="shared" si="8"/>
        <v>0</v>
      </c>
    </row>
    <row r="543" spans="1:17" ht="15">
      <c r="A543" s="13">
        <f>IF(A542&lt;Analyse!$B$6,'Erreurs professionnels'!A542+1,"")</f>
      </c>
      <c r="Q543" s="11">
        <f t="shared" si="8"/>
        <v>0</v>
      </c>
    </row>
    <row r="544" spans="1:17" ht="15">
      <c r="A544" s="13">
        <f>IF(A543&lt;Analyse!$B$6,'Erreurs professionnels'!A543+1,"")</f>
      </c>
      <c r="Q544" s="11">
        <f t="shared" si="8"/>
        <v>0</v>
      </c>
    </row>
    <row r="545" spans="1:17" ht="15">
      <c r="A545" s="13">
        <f>IF(A544&lt;Analyse!$B$6,'Erreurs professionnels'!A544+1,"")</f>
      </c>
      <c r="Q545" s="11">
        <f t="shared" si="8"/>
        <v>0</v>
      </c>
    </row>
    <row r="546" spans="1:17" ht="15">
      <c r="A546" s="13">
        <f>IF(A545&lt;Analyse!$B$6,'Erreurs professionnels'!A545+1,"")</f>
      </c>
      <c r="Q546" s="11">
        <f t="shared" si="8"/>
        <v>0</v>
      </c>
    </row>
    <row r="547" spans="1:17" ht="15">
      <c r="A547" s="13">
        <f>IF(A546&lt;Analyse!$B$6,'Erreurs professionnels'!A546+1,"")</f>
      </c>
      <c r="Q547" s="11">
        <f t="shared" si="8"/>
        <v>0</v>
      </c>
    </row>
    <row r="548" spans="1:17" ht="15">
      <c r="A548" s="13">
        <f>IF(A547&lt;Analyse!$B$6,'Erreurs professionnels'!A547+1,"")</f>
      </c>
      <c r="Q548" s="11">
        <f t="shared" si="8"/>
        <v>0</v>
      </c>
    </row>
    <row r="549" spans="1:17" ht="15">
      <c r="A549" s="13">
        <f>IF(A548&lt;Analyse!$B$6,'Erreurs professionnels'!A548+1,"")</f>
      </c>
      <c r="Q549" s="11">
        <f t="shared" si="8"/>
        <v>0</v>
      </c>
    </row>
    <row r="550" spans="1:17" ht="15">
      <c r="A550" s="13">
        <f>IF(A549&lt;Analyse!$B$6,'Erreurs professionnels'!A549+1,"")</f>
      </c>
      <c r="Q550" s="11">
        <f t="shared" si="8"/>
        <v>0</v>
      </c>
    </row>
    <row r="551" spans="1:17" ht="15">
      <c r="A551" s="13">
        <f>IF(A550&lt;Analyse!$B$6,'Erreurs professionnels'!A550+1,"")</f>
      </c>
      <c r="Q551" s="11">
        <f t="shared" si="8"/>
        <v>0</v>
      </c>
    </row>
    <row r="552" spans="1:17" ht="15">
      <c r="A552" s="13">
        <f>IF(A551&lt;Analyse!$B$6,'Erreurs professionnels'!A551+1,"")</f>
      </c>
      <c r="Q552" s="11">
        <f t="shared" si="8"/>
        <v>0</v>
      </c>
    </row>
    <row r="553" spans="1:17" ht="15">
      <c r="A553" s="13">
        <f>IF(A552&lt;Analyse!$B$6,'Erreurs professionnels'!A552+1,"")</f>
      </c>
      <c r="Q553" s="11">
        <f t="shared" si="8"/>
        <v>0</v>
      </c>
    </row>
    <row r="554" spans="1:17" ht="15">
      <c r="A554" s="13">
        <f>IF(A553&lt;Analyse!$B$6,'Erreurs professionnels'!A553+1,"")</f>
      </c>
      <c r="Q554" s="11">
        <f t="shared" si="8"/>
        <v>0</v>
      </c>
    </row>
    <row r="555" spans="1:17" ht="15">
      <c r="A555" s="13">
        <f>IF(A554&lt;Analyse!$B$6,'Erreurs professionnels'!A554+1,"")</f>
      </c>
      <c r="Q555" s="11">
        <f t="shared" si="8"/>
        <v>0</v>
      </c>
    </row>
    <row r="556" spans="1:17" ht="15">
      <c r="A556" s="13">
        <f>IF(A555&lt;Analyse!$B$6,'Erreurs professionnels'!A555+1,"")</f>
      </c>
      <c r="Q556" s="11">
        <f t="shared" si="8"/>
        <v>0</v>
      </c>
    </row>
    <row r="557" spans="1:17" ht="15">
      <c r="A557" s="13">
        <f>IF(A556&lt;Analyse!$B$6,'Erreurs professionnels'!A556+1,"")</f>
      </c>
      <c r="Q557" s="11">
        <f t="shared" si="8"/>
        <v>0</v>
      </c>
    </row>
    <row r="558" spans="1:17" ht="15">
      <c r="A558" s="13">
        <f>IF(A557&lt;Analyse!$B$6,'Erreurs professionnels'!A557+1,"")</f>
      </c>
      <c r="Q558" s="11">
        <f t="shared" si="8"/>
        <v>0</v>
      </c>
    </row>
    <row r="559" spans="1:17" ht="15">
      <c r="A559" s="13">
        <f>IF(A558&lt;Analyse!$B$6,'Erreurs professionnels'!A558+1,"")</f>
      </c>
      <c r="Q559" s="11">
        <f t="shared" si="8"/>
        <v>0</v>
      </c>
    </row>
    <row r="560" spans="1:17" ht="15">
      <c r="A560" s="13">
        <f>IF(A559&lt;Analyse!$B$6,'Erreurs professionnels'!A559+1,"")</f>
      </c>
      <c r="Q560" s="11">
        <f t="shared" si="8"/>
        <v>0</v>
      </c>
    </row>
    <row r="561" spans="1:17" ht="15">
      <c r="A561" s="13">
        <f>IF(A560&lt;Analyse!$B$6,'Erreurs professionnels'!A560+1,"")</f>
      </c>
      <c r="Q561" s="11">
        <f t="shared" si="8"/>
        <v>0</v>
      </c>
    </row>
    <row r="562" spans="1:17" ht="15">
      <c r="A562" s="13">
        <f>IF(A561&lt;Analyse!$B$6,'Erreurs professionnels'!A561+1,"")</f>
      </c>
      <c r="Q562" s="11">
        <f t="shared" si="8"/>
        <v>0</v>
      </c>
    </row>
    <row r="563" spans="1:17" ht="15">
      <c r="A563" s="13">
        <f>IF(A562&lt;Analyse!$B$6,'Erreurs professionnels'!A562+1,"")</f>
      </c>
      <c r="Q563" s="11">
        <f t="shared" si="8"/>
        <v>0</v>
      </c>
    </row>
    <row r="564" spans="1:17" ht="15">
      <c r="A564" s="13">
        <f>IF(A563&lt;Analyse!$B$6,'Erreurs professionnels'!A563+1,"")</f>
      </c>
      <c r="Q564" s="11">
        <f t="shared" si="8"/>
        <v>0</v>
      </c>
    </row>
    <row r="565" spans="1:17" ht="15">
      <c r="A565" s="13">
        <f>IF(A564&lt;Analyse!$B$6,'Erreurs professionnels'!A564+1,"")</f>
      </c>
      <c r="Q565" s="11">
        <f t="shared" si="8"/>
        <v>0</v>
      </c>
    </row>
    <row r="566" spans="1:17" ht="15">
      <c r="A566" s="13">
        <f>IF(A565&lt;Analyse!$B$6,'Erreurs professionnels'!A565+1,"")</f>
      </c>
      <c r="Q566" s="11">
        <f t="shared" si="8"/>
        <v>0</v>
      </c>
    </row>
    <row r="567" spans="1:17" ht="15">
      <c r="A567" s="13">
        <f>IF(A566&lt;Analyse!$B$6,'Erreurs professionnels'!A566+1,"")</f>
      </c>
      <c r="Q567" s="11">
        <f t="shared" si="8"/>
        <v>0</v>
      </c>
    </row>
    <row r="568" spans="1:17" ht="15">
      <c r="A568" s="13">
        <f>IF(A567&lt;Analyse!$B$6,'Erreurs professionnels'!A567+1,"")</f>
      </c>
      <c r="Q568" s="11">
        <f t="shared" si="8"/>
        <v>0</v>
      </c>
    </row>
    <row r="569" spans="1:17" ht="15">
      <c r="A569" s="13">
        <f>IF(A568&lt;Analyse!$B$6,'Erreurs professionnels'!A568+1,"")</f>
      </c>
      <c r="Q569" s="11">
        <f t="shared" si="8"/>
        <v>0</v>
      </c>
    </row>
    <row r="570" spans="1:17" ht="15">
      <c r="A570" s="13">
        <f>IF(A569&lt;Analyse!$B$6,'Erreurs professionnels'!A569+1,"")</f>
      </c>
      <c r="Q570" s="11">
        <f t="shared" si="8"/>
        <v>0</v>
      </c>
    </row>
    <row r="571" spans="1:17" ht="15">
      <c r="A571" s="13">
        <f>IF(A570&lt;Analyse!$B$6,'Erreurs professionnels'!A570+1,"")</f>
      </c>
      <c r="Q571" s="11">
        <f t="shared" si="8"/>
        <v>0</v>
      </c>
    </row>
    <row r="572" spans="1:17" ht="15">
      <c r="A572" s="13">
        <f>IF(A571&lt;Analyse!$B$6,'Erreurs professionnels'!A571+1,"")</f>
      </c>
      <c r="Q572" s="11">
        <f t="shared" si="8"/>
        <v>0</v>
      </c>
    </row>
    <row r="573" spans="1:17" ht="15">
      <c r="A573" s="13">
        <f>IF(A572&lt;Analyse!$B$6,'Erreurs professionnels'!A572+1,"")</f>
      </c>
      <c r="Q573" s="11">
        <f t="shared" si="8"/>
        <v>0</v>
      </c>
    </row>
    <row r="574" spans="1:17" ht="15">
      <c r="A574" s="13">
        <f>IF(A573&lt;Analyse!$B$6,'Erreurs professionnels'!A573+1,"")</f>
      </c>
      <c r="Q574" s="11">
        <f t="shared" si="8"/>
        <v>0</v>
      </c>
    </row>
    <row r="575" spans="1:17" ht="15">
      <c r="A575" s="13">
        <f>IF(A574&lt;Analyse!$B$6,'Erreurs professionnels'!A574+1,"")</f>
      </c>
      <c r="Q575" s="11">
        <f t="shared" si="8"/>
        <v>0</v>
      </c>
    </row>
    <row r="576" spans="1:17" ht="15">
      <c r="A576" s="13">
        <f>IF(A575&lt;Analyse!$B$6,'Erreurs professionnels'!A575+1,"")</f>
      </c>
      <c r="Q576" s="11">
        <f t="shared" si="8"/>
        <v>0</v>
      </c>
    </row>
    <row r="577" spans="1:17" ht="15">
      <c r="A577" s="13">
        <f>IF(A576&lt;Analyse!$B$6,'Erreurs professionnels'!A576+1,"")</f>
      </c>
      <c r="Q577" s="11">
        <f t="shared" si="8"/>
        <v>0</v>
      </c>
    </row>
    <row r="578" spans="1:17" ht="15">
      <c r="A578" s="13">
        <f>IF(A577&lt;Analyse!$B$6,'Erreurs professionnels'!A577+1,"")</f>
      </c>
      <c r="Q578" s="11">
        <f t="shared" si="8"/>
        <v>0</v>
      </c>
    </row>
    <row r="579" spans="1:17" ht="15">
      <c r="A579" s="13">
        <f>IF(A578&lt;Analyse!$B$6,'Erreurs professionnels'!A578+1,"")</f>
      </c>
      <c r="Q579" s="11">
        <f t="shared" si="8"/>
        <v>0</v>
      </c>
    </row>
    <row r="580" spans="1:17" ht="15">
      <c r="A580" s="13">
        <f>IF(A579&lt;Analyse!$B$6,'Erreurs professionnels'!A579+1,"")</f>
      </c>
      <c r="Q580" s="11">
        <f t="shared" si="8"/>
        <v>0</v>
      </c>
    </row>
    <row r="581" spans="1:17" ht="15">
      <c r="A581" s="13">
        <f>IF(A580&lt;Analyse!$B$6,'Erreurs professionnels'!A580+1,"")</f>
      </c>
      <c r="Q581" s="11">
        <f t="shared" si="8"/>
        <v>0</v>
      </c>
    </row>
    <row r="582" spans="1:17" ht="15">
      <c r="A582" s="13">
        <f>IF(A581&lt;Analyse!$B$6,'Erreurs professionnels'!A581+1,"")</f>
      </c>
      <c r="Q582" s="11">
        <f aca="true" t="shared" si="9" ref="Q582:Q645">COUNTA(B582:O582)</f>
        <v>0</v>
      </c>
    </row>
    <row r="583" spans="1:17" ht="15">
      <c r="A583" s="13">
        <f>IF(A582&lt;Analyse!$B$6,'Erreurs professionnels'!A582+1,"")</f>
      </c>
      <c r="Q583" s="11">
        <f t="shared" si="9"/>
        <v>0</v>
      </c>
    </row>
    <row r="584" spans="1:17" ht="15">
      <c r="A584" s="13">
        <f>IF(A583&lt;Analyse!$B$6,'Erreurs professionnels'!A583+1,"")</f>
      </c>
      <c r="Q584" s="11">
        <f t="shared" si="9"/>
        <v>0</v>
      </c>
    </row>
    <row r="585" spans="1:17" ht="15">
      <c r="A585" s="13">
        <f>IF(A584&lt;Analyse!$B$6,'Erreurs professionnels'!A584+1,"")</f>
      </c>
      <c r="Q585" s="11">
        <f t="shared" si="9"/>
        <v>0</v>
      </c>
    </row>
    <row r="586" spans="1:17" ht="15">
      <c r="A586" s="13">
        <f>IF(A585&lt;Analyse!$B$6,'Erreurs professionnels'!A585+1,"")</f>
      </c>
      <c r="Q586" s="11">
        <f t="shared" si="9"/>
        <v>0</v>
      </c>
    </row>
    <row r="587" spans="1:17" ht="15">
      <c r="A587" s="13">
        <f>IF(A586&lt;Analyse!$B$6,'Erreurs professionnels'!A586+1,"")</f>
      </c>
      <c r="Q587" s="11">
        <f t="shared" si="9"/>
        <v>0</v>
      </c>
    </row>
    <row r="588" spans="1:17" ht="15">
      <c r="A588" s="13">
        <f>IF(A587&lt;Analyse!$B$6,'Erreurs professionnels'!A587+1,"")</f>
      </c>
      <c r="Q588" s="11">
        <f t="shared" si="9"/>
        <v>0</v>
      </c>
    </row>
    <row r="589" spans="1:17" ht="15">
      <c r="A589" s="13">
        <f>IF(A588&lt;Analyse!$B$6,'Erreurs professionnels'!A588+1,"")</f>
      </c>
      <c r="Q589" s="11">
        <f t="shared" si="9"/>
        <v>0</v>
      </c>
    </row>
    <row r="590" spans="1:17" ht="15">
      <c r="A590" s="13">
        <f>IF(A589&lt;Analyse!$B$6,'Erreurs professionnels'!A589+1,"")</f>
      </c>
      <c r="Q590" s="11">
        <f t="shared" si="9"/>
        <v>0</v>
      </c>
    </row>
    <row r="591" spans="1:17" ht="15">
      <c r="A591" s="13">
        <f>IF(A590&lt;Analyse!$B$6,'Erreurs professionnels'!A590+1,"")</f>
      </c>
      <c r="Q591" s="11">
        <f t="shared" si="9"/>
        <v>0</v>
      </c>
    </row>
    <row r="592" spans="1:17" ht="15">
      <c r="A592" s="13">
        <f>IF(A591&lt;Analyse!$B$6,'Erreurs professionnels'!A591+1,"")</f>
      </c>
      <c r="Q592" s="11">
        <f t="shared" si="9"/>
        <v>0</v>
      </c>
    </row>
    <row r="593" spans="1:17" ht="15">
      <c r="A593" s="13">
        <f>IF(A592&lt;Analyse!$B$6,'Erreurs professionnels'!A592+1,"")</f>
      </c>
      <c r="Q593" s="11">
        <f t="shared" si="9"/>
        <v>0</v>
      </c>
    </row>
    <row r="594" spans="1:17" ht="15">
      <c r="A594" s="13">
        <f>IF(A593&lt;Analyse!$B$6,'Erreurs professionnels'!A593+1,"")</f>
      </c>
      <c r="Q594" s="11">
        <f t="shared" si="9"/>
        <v>0</v>
      </c>
    </row>
    <row r="595" spans="1:17" ht="15">
      <c r="A595" s="13">
        <f>IF(A594&lt;Analyse!$B$6,'Erreurs professionnels'!A594+1,"")</f>
      </c>
      <c r="Q595" s="11">
        <f t="shared" si="9"/>
        <v>0</v>
      </c>
    </row>
    <row r="596" spans="1:17" ht="15">
      <c r="A596" s="13">
        <f>IF(A595&lt;Analyse!$B$6,'Erreurs professionnels'!A595+1,"")</f>
      </c>
      <c r="Q596" s="11">
        <f t="shared" si="9"/>
        <v>0</v>
      </c>
    </row>
    <row r="597" spans="1:17" ht="15">
      <c r="A597" s="13">
        <f>IF(A596&lt;Analyse!$B$6,'Erreurs professionnels'!A596+1,"")</f>
      </c>
      <c r="Q597" s="11">
        <f t="shared" si="9"/>
        <v>0</v>
      </c>
    </row>
    <row r="598" spans="1:17" ht="15">
      <c r="A598" s="13">
        <f>IF(A597&lt;Analyse!$B$6,'Erreurs professionnels'!A597+1,"")</f>
      </c>
      <c r="Q598" s="11">
        <f t="shared" si="9"/>
        <v>0</v>
      </c>
    </row>
    <row r="599" spans="1:17" ht="15">
      <c r="A599" s="13">
        <f>IF(A598&lt;Analyse!$B$6,'Erreurs professionnels'!A598+1,"")</f>
      </c>
      <c r="Q599" s="11">
        <f t="shared" si="9"/>
        <v>0</v>
      </c>
    </row>
    <row r="600" spans="1:17" ht="15">
      <c r="A600" s="13">
        <f>IF(A599&lt;Analyse!$B$6,'Erreurs professionnels'!A599+1,"")</f>
      </c>
      <c r="Q600" s="11">
        <f t="shared" si="9"/>
        <v>0</v>
      </c>
    </row>
    <row r="601" spans="1:17" ht="15">
      <c r="A601" s="13">
        <f>IF(A600&lt;Analyse!$B$6,'Erreurs professionnels'!A600+1,"")</f>
      </c>
      <c r="Q601" s="11">
        <f t="shared" si="9"/>
        <v>0</v>
      </c>
    </row>
    <row r="602" spans="1:17" ht="15">
      <c r="A602" s="13">
        <f>IF(A601&lt;Analyse!$B$6,'Erreurs professionnels'!A601+1,"")</f>
      </c>
      <c r="Q602" s="11">
        <f t="shared" si="9"/>
        <v>0</v>
      </c>
    </row>
    <row r="603" spans="1:17" ht="15">
      <c r="A603" s="13">
        <f>IF(A602&lt;Analyse!$B$6,'Erreurs professionnels'!A602+1,"")</f>
      </c>
      <c r="Q603" s="11">
        <f t="shared" si="9"/>
        <v>0</v>
      </c>
    </row>
    <row r="604" spans="1:17" ht="15">
      <c r="A604" s="13">
        <f>IF(A603&lt;Analyse!$B$6,'Erreurs professionnels'!A603+1,"")</f>
      </c>
      <c r="Q604" s="11">
        <f t="shared" si="9"/>
        <v>0</v>
      </c>
    </row>
    <row r="605" spans="1:17" ht="15">
      <c r="A605" s="13">
        <f>IF(A604&lt;Analyse!$B$6,'Erreurs professionnels'!A604+1,"")</f>
      </c>
      <c r="Q605" s="11">
        <f t="shared" si="9"/>
        <v>0</v>
      </c>
    </row>
    <row r="606" spans="1:17" ht="15">
      <c r="A606" s="13">
        <f>IF(A605&lt;Analyse!$B$6,'Erreurs professionnels'!A605+1,"")</f>
      </c>
      <c r="Q606" s="11">
        <f t="shared" si="9"/>
        <v>0</v>
      </c>
    </row>
    <row r="607" spans="1:17" ht="15">
      <c r="A607" s="13">
        <f>IF(A606&lt;Analyse!$B$6,'Erreurs professionnels'!A606+1,"")</f>
      </c>
      <c r="Q607" s="11">
        <f t="shared" si="9"/>
        <v>0</v>
      </c>
    </row>
    <row r="608" spans="1:17" ht="15">
      <c r="A608" s="13">
        <f>IF(A607&lt;Analyse!$B$6,'Erreurs professionnels'!A607+1,"")</f>
      </c>
      <c r="Q608" s="11">
        <f t="shared" si="9"/>
        <v>0</v>
      </c>
    </row>
    <row r="609" spans="1:17" ht="15">
      <c r="A609" s="13">
        <f>IF(A608&lt;Analyse!$B$6,'Erreurs professionnels'!A608+1,"")</f>
      </c>
      <c r="Q609" s="11">
        <f t="shared" si="9"/>
        <v>0</v>
      </c>
    </row>
    <row r="610" spans="1:17" ht="15">
      <c r="A610" s="13">
        <f>IF(A609&lt;Analyse!$B$6,'Erreurs professionnels'!A609+1,"")</f>
      </c>
      <c r="Q610" s="11">
        <f t="shared" si="9"/>
        <v>0</v>
      </c>
    </row>
    <row r="611" spans="1:17" ht="15">
      <c r="A611" s="13">
        <f>IF(A610&lt;Analyse!$B$6,'Erreurs professionnels'!A610+1,"")</f>
      </c>
      <c r="Q611" s="11">
        <f t="shared" si="9"/>
        <v>0</v>
      </c>
    </row>
    <row r="612" spans="1:17" ht="15">
      <c r="A612" s="13">
        <f>IF(A611&lt;Analyse!$B$6,'Erreurs professionnels'!A611+1,"")</f>
      </c>
      <c r="Q612" s="11">
        <f t="shared" si="9"/>
        <v>0</v>
      </c>
    </row>
    <row r="613" spans="1:17" ht="15">
      <c r="A613" s="13">
        <f>IF(A612&lt;Analyse!$B$6,'Erreurs professionnels'!A612+1,"")</f>
      </c>
      <c r="Q613" s="11">
        <f t="shared" si="9"/>
        <v>0</v>
      </c>
    </row>
    <row r="614" spans="1:17" ht="15">
      <c r="A614" s="13">
        <f>IF(A613&lt;Analyse!$B$6,'Erreurs professionnels'!A613+1,"")</f>
      </c>
      <c r="Q614" s="11">
        <f t="shared" si="9"/>
        <v>0</v>
      </c>
    </row>
    <row r="615" spans="1:17" ht="15">
      <c r="A615" s="13">
        <f>IF(A614&lt;Analyse!$B$6,'Erreurs professionnels'!A614+1,"")</f>
      </c>
      <c r="Q615" s="11">
        <f t="shared" si="9"/>
        <v>0</v>
      </c>
    </row>
    <row r="616" spans="1:17" ht="15">
      <c r="A616" s="13">
        <f>IF(A615&lt;Analyse!$B$6,'Erreurs professionnels'!A615+1,"")</f>
      </c>
      <c r="Q616" s="11">
        <f t="shared" si="9"/>
        <v>0</v>
      </c>
    </row>
    <row r="617" spans="1:17" ht="15">
      <c r="A617" s="13">
        <f>IF(A616&lt;Analyse!$B$6,'Erreurs professionnels'!A616+1,"")</f>
      </c>
      <c r="Q617" s="11">
        <f t="shared" si="9"/>
        <v>0</v>
      </c>
    </row>
    <row r="618" spans="1:17" ht="15">
      <c r="A618" s="13">
        <f>IF(A617&lt;Analyse!$B$6,'Erreurs professionnels'!A617+1,"")</f>
      </c>
      <c r="Q618" s="11">
        <f t="shared" si="9"/>
        <v>0</v>
      </c>
    </row>
    <row r="619" spans="1:17" ht="15">
      <c r="A619" s="13">
        <f>IF(A618&lt;Analyse!$B$6,'Erreurs professionnels'!A618+1,"")</f>
      </c>
      <c r="Q619" s="11">
        <f t="shared" si="9"/>
        <v>0</v>
      </c>
    </row>
    <row r="620" spans="1:17" ht="15">
      <c r="A620" s="13">
        <f>IF(A619&lt;Analyse!$B$6,'Erreurs professionnels'!A619+1,"")</f>
      </c>
      <c r="Q620" s="11">
        <f t="shared" si="9"/>
        <v>0</v>
      </c>
    </row>
    <row r="621" spans="1:17" ht="15">
      <c r="A621" s="13">
        <f>IF(A620&lt;Analyse!$B$6,'Erreurs professionnels'!A620+1,"")</f>
      </c>
      <c r="Q621" s="11">
        <f t="shared" si="9"/>
        <v>0</v>
      </c>
    </row>
    <row r="622" spans="1:17" ht="15">
      <c r="A622" s="13">
        <f>IF(A621&lt;Analyse!$B$6,'Erreurs professionnels'!A621+1,"")</f>
      </c>
      <c r="Q622" s="11">
        <f t="shared" si="9"/>
        <v>0</v>
      </c>
    </row>
    <row r="623" spans="1:17" ht="15">
      <c r="A623" s="13">
        <f>IF(A622&lt;Analyse!$B$6,'Erreurs professionnels'!A622+1,"")</f>
      </c>
      <c r="Q623" s="11">
        <f t="shared" si="9"/>
        <v>0</v>
      </c>
    </row>
    <row r="624" spans="1:17" ht="15">
      <c r="A624" s="13">
        <f>IF(A623&lt;Analyse!$B$6,'Erreurs professionnels'!A623+1,"")</f>
      </c>
      <c r="Q624" s="11">
        <f t="shared" si="9"/>
        <v>0</v>
      </c>
    </row>
    <row r="625" spans="1:17" ht="15">
      <c r="A625" s="13">
        <f>IF(A624&lt;Analyse!$B$6,'Erreurs professionnels'!A624+1,"")</f>
      </c>
      <c r="Q625" s="11">
        <f t="shared" si="9"/>
        <v>0</v>
      </c>
    </row>
    <row r="626" spans="1:17" ht="15">
      <c r="A626" s="13">
        <f>IF(A625&lt;Analyse!$B$6,'Erreurs professionnels'!A625+1,"")</f>
      </c>
      <c r="Q626" s="11">
        <f t="shared" si="9"/>
        <v>0</v>
      </c>
    </row>
    <row r="627" spans="1:17" ht="15">
      <c r="A627" s="13">
        <f>IF(A626&lt;Analyse!$B$6,'Erreurs professionnels'!A626+1,"")</f>
      </c>
      <c r="Q627" s="11">
        <f t="shared" si="9"/>
        <v>0</v>
      </c>
    </row>
    <row r="628" spans="1:17" ht="15">
      <c r="A628" s="13">
        <f>IF(A627&lt;Analyse!$B$6,'Erreurs professionnels'!A627+1,"")</f>
      </c>
      <c r="Q628" s="11">
        <f t="shared" si="9"/>
        <v>0</v>
      </c>
    </row>
    <row r="629" spans="1:17" ht="15">
      <c r="A629" s="13">
        <f>IF(A628&lt;Analyse!$B$6,'Erreurs professionnels'!A628+1,"")</f>
      </c>
      <c r="Q629" s="11">
        <f t="shared" si="9"/>
        <v>0</v>
      </c>
    </row>
    <row r="630" spans="1:17" ht="15">
      <c r="A630" s="13">
        <f>IF(A629&lt;Analyse!$B$6,'Erreurs professionnels'!A629+1,"")</f>
      </c>
      <c r="Q630" s="11">
        <f t="shared" si="9"/>
        <v>0</v>
      </c>
    </row>
    <row r="631" spans="1:17" ht="15">
      <c r="A631" s="13">
        <f>IF(A630&lt;Analyse!$B$6,'Erreurs professionnels'!A630+1,"")</f>
      </c>
      <c r="Q631" s="11">
        <f t="shared" si="9"/>
        <v>0</v>
      </c>
    </row>
    <row r="632" spans="1:17" ht="15">
      <c r="A632" s="13">
        <f>IF(A631&lt;Analyse!$B$6,'Erreurs professionnels'!A631+1,"")</f>
      </c>
      <c r="Q632" s="11">
        <f t="shared" si="9"/>
        <v>0</v>
      </c>
    </row>
    <row r="633" spans="1:17" ht="15">
      <c r="A633" s="13">
        <f>IF(A632&lt;Analyse!$B$6,'Erreurs professionnels'!A632+1,"")</f>
      </c>
      <c r="Q633" s="11">
        <f t="shared" si="9"/>
        <v>0</v>
      </c>
    </row>
    <row r="634" spans="1:17" ht="15">
      <c r="A634" s="13">
        <f>IF(A633&lt;Analyse!$B$6,'Erreurs professionnels'!A633+1,"")</f>
      </c>
      <c r="Q634" s="11">
        <f t="shared" si="9"/>
        <v>0</v>
      </c>
    </row>
    <row r="635" spans="1:17" ht="15">
      <c r="A635" s="13">
        <f>IF(A634&lt;Analyse!$B$6,'Erreurs professionnels'!A634+1,"")</f>
      </c>
      <c r="Q635" s="11">
        <f t="shared" si="9"/>
        <v>0</v>
      </c>
    </row>
    <row r="636" spans="1:17" ht="15">
      <c r="A636" s="13">
        <f>IF(A635&lt;Analyse!$B$6,'Erreurs professionnels'!A635+1,"")</f>
      </c>
      <c r="Q636" s="11">
        <f t="shared" si="9"/>
        <v>0</v>
      </c>
    </row>
    <row r="637" spans="1:17" ht="15">
      <c r="A637" s="13">
        <f>IF(A636&lt;Analyse!$B$6,'Erreurs professionnels'!A636+1,"")</f>
      </c>
      <c r="Q637" s="11">
        <f t="shared" si="9"/>
        <v>0</v>
      </c>
    </row>
    <row r="638" spans="1:17" ht="15">
      <c r="A638" s="13">
        <f>IF(A637&lt;Analyse!$B$6,'Erreurs professionnels'!A637+1,"")</f>
      </c>
      <c r="Q638" s="11">
        <f t="shared" si="9"/>
        <v>0</v>
      </c>
    </row>
    <row r="639" spans="1:17" ht="15">
      <c r="A639" s="13">
        <f>IF(A638&lt;Analyse!$B$6,'Erreurs professionnels'!A638+1,"")</f>
      </c>
      <c r="Q639" s="11">
        <f t="shared" si="9"/>
        <v>0</v>
      </c>
    </row>
    <row r="640" spans="1:17" ht="15">
      <c r="A640" s="13">
        <f>IF(A639&lt;Analyse!$B$6,'Erreurs professionnels'!A639+1,"")</f>
      </c>
      <c r="Q640" s="11">
        <f t="shared" si="9"/>
        <v>0</v>
      </c>
    </row>
    <row r="641" spans="1:17" ht="15">
      <c r="A641" s="13">
        <f>IF(A640&lt;Analyse!$B$6,'Erreurs professionnels'!A640+1,"")</f>
      </c>
      <c r="Q641" s="11">
        <f t="shared" si="9"/>
        <v>0</v>
      </c>
    </row>
    <row r="642" spans="1:17" ht="15">
      <c r="A642" s="13">
        <f>IF(A641&lt;Analyse!$B$6,'Erreurs professionnels'!A641+1,"")</f>
      </c>
      <c r="Q642" s="11">
        <f t="shared" si="9"/>
        <v>0</v>
      </c>
    </row>
    <row r="643" spans="1:17" ht="15">
      <c r="A643" s="13">
        <f>IF(A642&lt;Analyse!$B$6,'Erreurs professionnels'!A642+1,"")</f>
      </c>
      <c r="Q643" s="11">
        <f t="shared" si="9"/>
        <v>0</v>
      </c>
    </row>
    <row r="644" spans="1:17" ht="15">
      <c r="A644" s="13">
        <f>IF(A643&lt;Analyse!$B$6,'Erreurs professionnels'!A643+1,"")</f>
      </c>
      <c r="Q644" s="11">
        <f t="shared" si="9"/>
        <v>0</v>
      </c>
    </row>
    <row r="645" spans="1:17" ht="15">
      <c r="A645" s="13">
        <f>IF(A644&lt;Analyse!$B$6,'Erreurs professionnels'!A644+1,"")</f>
      </c>
      <c r="Q645" s="11">
        <f t="shared" si="9"/>
        <v>0</v>
      </c>
    </row>
    <row r="646" spans="1:17" ht="15">
      <c r="A646" s="13">
        <f>IF(A645&lt;Analyse!$B$6,'Erreurs professionnels'!A645+1,"")</f>
      </c>
      <c r="Q646" s="11">
        <f aca="true" t="shared" si="10" ref="Q646:Q709">COUNTA(B646:O646)</f>
        <v>0</v>
      </c>
    </row>
    <row r="647" spans="1:17" ht="15">
      <c r="A647" s="13">
        <f>IF(A646&lt;Analyse!$B$6,'Erreurs professionnels'!A646+1,"")</f>
      </c>
      <c r="Q647" s="11">
        <f t="shared" si="10"/>
        <v>0</v>
      </c>
    </row>
    <row r="648" spans="1:17" ht="15">
      <c r="A648" s="13">
        <f>IF(A647&lt;Analyse!$B$6,'Erreurs professionnels'!A647+1,"")</f>
      </c>
      <c r="Q648" s="11">
        <f t="shared" si="10"/>
        <v>0</v>
      </c>
    </row>
    <row r="649" spans="1:17" ht="15">
      <c r="A649" s="13">
        <f>IF(A648&lt;Analyse!$B$6,'Erreurs professionnels'!A648+1,"")</f>
      </c>
      <c r="Q649" s="11">
        <f t="shared" si="10"/>
        <v>0</v>
      </c>
    </row>
    <row r="650" spans="1:17" ht="15">
      <c r="A650" s="13">
        <f>IF(A649&lt;Analyse!$B$6,'Erreurs professionnels'!A649+1,"")</f>
      </c>
      <c r="Q650" s="11">
        <f t="shared" si="10"/>
        <v>0</v>
      </c>
    </row>
    <row r="651" spans="1:17" ht="15">
      <c r="A651" s="13">
        <f>IF(A650&lt;Analyse!$B$6,'Erreurs professionnels'!A650+1,"")</f>
      </c>
      <c r="Q651" s="11">
        <f t="shared" si="10"/>
        <v>0</v>
      </c>
    </row>
    <row r="652" spans="1:17" ht="15">
      <c r="A652" s="13">
        <f>IF(A651&lt;Analyse!$B$6,'Erreurs professionnels'!A651+1,"")</f>
      </c>
      <c r="Q652" s="11">
        <f t="shared" si="10"/>
        <v>0</v>
      </c>
    </row>
    <row r="653" spans="1:17" ht="15">
      <c r="A653" s="13">
        <f>IF(A652&lt;Analyse!$B$6,'Erreurs professionnels'!A652+1,"")</f>
      </c>
      <c r="Q653" s="11">
        <f t="shared" si="10"/>
        <v>0</v>
      </c>
    </row>
    <row r="654" spans="1:17" ht="15">
      <c r="A654" s="13">
        <f>IF(A653&lt;Analyse!$B$6,'Erreurs professionnels'!A653+1,"")</f>
      </c>
      <c r="Q654" s="11">
        <f t="shared" si="10"/>
        <v>0</v>
      </c>
    </row>
    <row r="655" spans="1:17" ht="15">
      <c r="A655" s="13">
        <f>IF(A654&lt;Analyse!$B$6,'Erreurs professionnels'!A654+1,"")</f>
      </c>
      <c r="Q655" s="11">
        <f t="shared" si="10"/>
        <v>0</v>
      </c>
    </row>
    <row r="656" spans="1:17" ht="15">
      <c r="A656" s="13">
        <f>IF(A655&lt;Analyse!$B$6,'Erreurs professionnels'!A655+1,"")</f>
      </c>
      <c r="Q656" s="11">
        <f t="shared" si="10"/>
        <v>0</v>
      </c>
    </row>
    <row r="657" spans="1:17" ht="15">
      <c r="A657" s="13">
        <f>IF(A656&lt;Analyse!$B$6,'Erreurs professionnels'!A656+1,"")</f>
      </c>
      <c r="Q657" s="11">
        <f t="shared" si="10"/>
        <v>0</v>
      </c>
    </row>
    <row r="658" spans="1:17" ht="15">
      <c r="A658" s="13">
        <f>IF(A657&lt;Analyse!$B$6,'Erreurs professionnels'!A657+1,"")</f>
      </c>
      <c r="Q658" s="11">
        <f t="shared" si="10"/>
        <v>0</v>
      </c>
    </row>
    <row r="659" spans="1:17" ht="15">
      <c r="A659" s="13">
        <f>IF(A658&lt;Analyse!$B$6,'Erreurs professionnels'!A658+1,"")</f>
      </c>
      <c r="Q659" s="11">
        <f t="shared" si="10"/>
        <v>0</v>
      </c>
    </row>
    <row r="660" spans="1:17" ht="15">
      <c r="A660" s="13">
        <f>IF(A659&lt;Analyse!$B$6,'Erreurs professionnels'!A659+1,"")</f>
      </c>
      <c r="Q660" s="11">
        <f t="shared" si="10"/>
        <v>0</v>
      </c>
    </row>
    <row r="661" spans="1:17" ht="15">
      <c r="A661" s="13">
        <f>IF(A660&lt;Analyse!$B$6,'Erreurs professionnels'!A660+1,"")</f>
      </c>
      <c r="Q661" s="11">
        <f t="shared" si="10"/>
        <v>0</v>
      </c>
    </row>
    <row r="662" spans="1:17" ht="15">
      <c r="A662" s="13">
        <f>IF(A661&lt;Analyse!$B$6,'Erreurs professionnels'!A661+1,"")</f>
      </c>
      <c r="Q662" s="11">
        <f t="shared" si="10"/>
        <v>0</v>
      </c>
    </row>
    <row r="663" spans="1:17" ht="15">
      <c r="A663" s="13">
        <f>IF(A662&lt;Analyse!$B$6,'Erreurs professionnels'!A662+1,"")</f>
      </c>
      <c r="Q663" s="11">
        <f t="shared" si="10"/>
        <v>0</v>
      </c>
    </row>
    <row r="664" spans="1:17" ht="15">
      <c r="A664" s="13">
        <f>IF(A663&lt;Analyse!$B$6,'Erreurs professionnels'!A663+1,"")</f>
      </c>
      <c r="Q664" s="11">
        <f t="shared" si="10"/>
        <v>0</v>
      </c>
    </row>
    <row r="665" spans="1:17" ht="15">
      <c r="A665" s="13">
        <f>IF(A664&lt;Analyse!$B$6,'Erreurs professionnels'!A664+1,"")</f>
      </c>
      <c r="Q665" s="11">
        <f t="shared" si="10"/>
        <v>0</v>
      </c>
    </row>
    <row r="666" spans="1:17" ht="15">
      <c r="A666" s="13">
        <f>IF(A665&lt;Analyse!$B$6,'Erreurs professionnels'!A665+1,"")</f>
      </c>
      <c r="Q666" s="11">
        <f t="shared" si="10"/>
        <v>0</v>
      </c>
    </row>
    <row r="667" spans="1:17" ht="15">
      <c r="A667" s="13">
        <f>IF(A666&lt;Analyse!$B$6,'Erreurs professionnels'!A666+1,"")</f>
      </c>
      <c r="Q667" s="11">
        <f t="shared" si="10"/>
        <v>0</v>
      </c>
    </row>
    <row r="668" spans="1:17" ht="15">
      <c r="A668" s="13">
        <f>IF(A667&lt;Analyse!$B$6,'Erreurs professionnels'!A667+1,"")</f>
      </c>
      <c r="Q668" s="11">
        <f t="shared" si="10"/>
        <v>0</v>
      </c>
    </row>
    <row r="669" spans="1:17" ht="15">
      <c r="A669" s="13">
        <f>IF(A668&lt;Analyse!$B$6,'Erreurs professionnels'!A668+1,"")</f>
      </c>
      <c r="Q669" s="11">
        <f t="shared" si="10"/>
        <v>0</v>
      </c>
    </row>
    <row r="670" spans="1:17" ht="15">
      <c r="A670" s="13">
        <f>IF(A669&lt;Analyse!$B$6,'Erreurs professionnels'!A669+1,"")</f>
      </c>
      <c r="Q670" s="11">
        <f t="shared" si="10"/>
        <v>0</v>
      </c>
    </row>
    <row r="671" spans="1:17" ht="15">
      <c r="A671" s="13">
        <f>IF(A670&lt;Analyse!$B$6,'Erreurs professionnels'!A670+1,"")</f>
      </c>
      <c r="Q671" s="11">
        <f t="shared" si="10"/>
        <v>0</v>
      </c>
    </row>
    <row r="672" spans="1:17" ht="15">
      <c r="A672" s="13">
        <f>IF(A671&lt;Analyse!$B$6,'Erreurs professionnels'!A671+1,"")</f>
      </c>
      <c r="Q672" s="11">
        <f t="shared" si="10"/>
        <v>0</v>
      </c>
    </row>
    <row r="673" spans="1:17" ht="15">
      <c r="A673" s="13">
        <f>IF(A672&lt;Analyse!$B$6,'Erreurs professionnels'!A672+1,"")</f>
      </c>
      <c r="Q673" s="11">
        <f t="shared" si="10"/>
        <v>0</v>
      </c>
    </row>
    <row r="674" spans="1:17" ht="15">
      <c r="A674" s="13">
        <f>IF(A673&lt;Analyse!$B$6,'Erreurs professionnels'!A673+1,"")</f>
      </c>
      <c r="Q674" s="11">
        <f t="shared" si="10"/>
        <v>0</v>
      </c>
    </row>
    <row r="675" spans="1:17" ht="15">
      <c r="A675" s="13">
        <f>IF(A674&lt;Analyse!$B$6,'Erreurs professionnels'!A674+1,"")</f>
      </c>
      <c r="Q675" s="11">
        <f t="shared" si="10"/>
        <v>0</v>
      </c>
    </row>
    <row r="676" spans="1:17" ht="15">
      <c r="A676" s="13">
        <f>IF(A675&lt;Analyse!$B$6,'Erreurs professionnels'!A675+1,"")</f>
      </c>
      <c r="Q676" s="11">
        <f t="shared" si="10"/>
        <v>0</v>
      </c>
    </row>
    <row r="677" spans="1:17" ht="15">
      <c r="A677" s="13">
        <f>IF(A676&lt;Analyse!$B$6,'Erreurs professionnels'!A676+1,"")</f>
      </c>
      <c r="Q677" s="11">
        <f t="shared" si="10"/>
        <v>0</v>
      </c>
    </row>
    <row r="678" spans="1:17" ht="15">
      <c r="A678" s="13">
        <f>IF(A677&lt;Analyse!$B$6,'Erreurs professionnels'!A677+1,"")</f>
      </c>
      <c r="Q678" s="11">
        <f t="shared" si="10"/>
        <v>0</v>
      </c>
    </row>
    <row r="679" spans="1:17" ht="15">
      <c r="A679" s="13">
        <f>IF(A678&lt;Analyse!$B$6,'Erreurs professionnels'!A678+1,"")</f>
      </c>
      <c r="Q679" s="11">
        <f t="shared" si="10"/>
        <v>0</v>
      </c>
    </row>
    <row r="680" spans="1:17" ht="15">
      <c r="A680" s="13">
        <f>IF(A679&lt;Analyse!$B$6,'Erreurs professionnels'!A679+1,"")</f>
      </c>
      <c r="Q680" s="11">
        <f t="shared" si="10"/>
        <v>0</v>
      </c>
    </row>
    <row r="681" spans="1:17" ht="15">
      <c r="A681" s="13">
        <f>IF(A680&lt;Analyse!$B$6,'Erreurs professionnels'!A680+1,"")</f>
      </c>
      <c r="Q681" s="11">
        <f t="shared" si="10"/>
        <v>0</v>
      </c>
    </row>
    <row r="682" spans="1:17" ht="15">
      <c r="A682" s="13">
        <f>IF(A681&lt;Analyse!$B$6,'Erreurs professionnels'!A681+1,"")</f>
      </c>
      <c r="Q682" s="11">
        <f t="shared" si="10"/>
        <v>0</v>
      </c>
    </row>
    <row r="683" spans="1:17" ht="15">
      <c r="A683" s="13">
        <f>IF(A682&lt;Analyse!$B$6,'Erreurs professionnels'!A682+1,"")</f>
      </c>
      <c r="Q683" s="11">
        <f t="shared" si="10"/>
        <v>0</v>
      </c>
    </row>
    <row r="684" spans="1:17" ht="15">
      <c r="A684" s="13">
        <f>IF(A683&lt;Analyse!$B$6,'Erreurs professionnels'!A683+1,"")</f>
      </c>
      <c r="Q684" s="11">
        <f t="shared" si="10"/>
        <v>0</v>
      </c>
    </row>
    <row r="685" spans="1:17" ht="15">
      <c r="A685" s="13">
        <f>IF(A684&lt;Analyse!$B$6,'Erreurs professionnels'!A684+1,"")</f>
      </c>
      <c r="Q685" s="11">
        <f t="shared" si="10"/>
        <v>0</v>
      </c>
    </row>
    <row r="686" spans="1:17" ht="15">
      <c r="A686" s="13">
        <f>IF(A685&lt;Analyse!$B$6,'Erreurs professionnels'!A685+1,"")</f>
      </c>
      <c r="Q686" s="11">
        <f t="shared" si="10"/>
        <v>0</v>
      </c>
    </row>
    <row r="687" spans="1:17" ht="15">
      <c r="A687" s="13">
        <f>IF(A686&lt;Analyse!$B$6,'Erreurs professionnels'!A686+1,"")</f>
      </c>
      <c r="Q687" s="11">
        <f t="shared" si="10"/>
        <v>0</v>
      </c>
    </row>
    <row r="688" spans="1:17" ht="15">
      <c r="A688" s="13">
        <f>IF(A687&lt;Analyse!$B$6,'Erreurs professionnels'!A687+1,"")</f>
      </c>
      <c r="Q688" s="11">
        <f t="shared" si="10"/>
        <v>0</v>
      </c>
    </row>
    <row r="689" spans="1:17" ht="15">
      <c r="A689" s="13">
        <f>IF(A688&lt;Analyse!$B$6,'Erreurs professionnels'!A688+1,"")</f>
      </c>
      <c r="Q689" s="11">
        <f t="shared" si="10"/>
        <v>0</v>
      </c>
    </row>
    <row r="690" spans="1:17" ht="15">
      <c r="A690" s="13">
        <f>IF(A689&lt;Analyse!$B$6,'Erreurs professionnels'!A689+1,"")</f>
      </c>
      <c r="Q690" s="11">
        <f t="shared" si="10"/>
        <v>0</v>
      </c>
    </row>
    <row r="691" spans="1:17" ht="15">
      <c r="A691" s="13">
        <f>IF(A690&lt;Analyse!$B$6,'Erreurs professionnels'!A690+1,"")</f>
      </c>
      <c r="Q691" s="11">
        <f t="shared" si="10"/>
        <v>0</v>
      </c>
    </row>
    <row r="692" spans="1:17" ht="15">
      <c r="A692" s="13">
        <f>IF(A691&lt;Analyse!$B$6,'Erreurs professionnels'!A691+1,"")</f>
      </c>
      <c r="Q692" s="11">
        <f t="shared" si="10"/>
        <v>0</v>
      </c>
    </row>
    <row r="693" spans="1:17" ht="15">
      <c r="A693" s="13">
        <f>IF(A692&lt;Analyse!$B$6,'Erreurs professionnels'!A692+1,"")</f>
      </c>
      <c r="Q693" s="11">
        <f t="shared" si="10"/>
        <v>0</v>
      </c>
    </row>
    <row r="694" spans="1:17" ht="15">
      <c r="A694" s="13">
        <f>IF(A693&lt;Analyse!$B$6,'Erreurs professionnels'!A693+1,"")</f>
      </c>
      <c r="Q694" s="11">
        <f t="shared" si="10"/>
        <v>0</v>
      </c>
    </row>
    <row r="695" spans="1:17" ht="15">
      <c r="A695" s="13">
        <f>IF(A694&lt;Analyse!$B$6,'Erreurs professionnels'!A694+1,"")</f>
      </c>
      <c r="Q695" s="11">
        <f t="shared" si="10"/>
        <v>0</v>
      </c>
    </row>
    <row r="696" spans="1:17" ht="15">
      <c r="A696" s="13">
        <f>IF(A695&lt;Analyse!$B$6,'Erreurs professionnels'!A695+1,"")</f>
      </c>
      <c r="Q696" s="11">
        <f t="shared" si="10"/>
        <v>0</v>
      </c>
    </row>
    <row r="697" spans="1:17" ht="15">
      <c r="A697" s="13">
        <f>IF(A696&lt;Analyse!$B$6,'Erreurs professionnels'!A696+1,"")</f>
      </c>
      <c r="Q697" s="11">
        <f t="shared" si="10"/>
        <v>0</v>
      </c>
    </row>
    <row r="698" spans="1:17" ht="15">
      <c r="A698" s="13">
        <f>IF(A697&lt;Analyse!$B$6,'Erreurs professionnels'!A697+1,"")</f>
      </c>
      <c r="Q698" s="11">
        <f t="shared" si="10"/>
        <v>0</v>
      </c>
    </row>
    <row r="699" spans="1:17" ht="15">
      <c r="A699" s="13">
        <f>IF(A698&lt;Analyse!$B$6,'Erreurs professionnels'!A698+1,"")</f>
      </c>
      <c r="Q699" s="11">
        <f t="shared" si="10"/>
        <v>0</v>
      </c>
    </row>
    <row r="700" spans="1:17" ht="15">
      <c r="A700" s="13">
        <f>IF(A699&lt;Analyse!$B$6,'Erreurs professionnels'!A699+1,"")</f>
      </c>
      <c r="Q700" s="11">
        <f t="shared" si="10"/>
        <v>0</v>
      </c>
    </row>
    <row r="701" spans="1:17" ht="15">
      <c r="A701" s="13">
        <f>IF(A700&lt;Analyse!$B$6,'Erreurs professionnels'!A700+1,"")</f>
      </c>
      <c r="Q701" s="11">
        <f t="shared" si="10"/>
        <v>0</v>
      </c>
    </row>
    <row r="702" spans="1:17" ht="15">
      <c r="A702" s="13">
        <f>IF(A701&lt;Analyse!$B$6,'Erreurs professionnels'!A701+1,"")</f>
      </c>
      <c r="Q702" s="11">
        <f t="shared" si="10"/>
        <v>0</v>
      </c>
    </row>
    <row r="703" spans="1:17" ht="15">
      <c r="A703" s="13">
        <f>IF(A702&lt;Analyse!$B$6,'Erreurs professionnels'!A702+1,"")</f>
      </c>
      <c r="Q703" s="11">
        <f t="shared" si="10"/>
        <v>0</v>
      </c>
    </row>
    <row r="704" spans="1:17" ht="15">
      <c r="A704" s="13">
        <f>IF(A703&lt;Analyse!$B$6,'Erreurs professionnels'!A703+1,"")</f>
      </c>
      <c r="Q704" s="11">
        <f t="shared" si="10"/>
        <v>0</v>
      </c>
    </row>
    <row r="705" spans="1:17" ht="15">
      <c r="A705" s="13">
        <f>IF(A704&lt;Analyse!$B$6,'Erreurs professionnels'!A704+1,"")</f>
      </c>
      <c r="Q705" s="11">
        <f t="shared" si="10"/>
        <v>0</v>
      </c>
    </row>
    <row r="706" spans="1:17" ht="15">
      <c r="A706" s="13">
        <f>IF(A705&lt;Analyse!$B$6,'Erreurs professionnels'!A705+1,"")</f>
      </c>
      <c r="Q706" s="11">
        <f t="shared" si="10"/>
        <v>0</v>
      </c>
    </row>
    <row r="707" spans="1:17" ht="15">
      <c r="A707" s="13">
        <f>IF(A706&lt;Analyse!$B$6,'Erreurs professionnels'!A706+1,"")</f>
      </c>
      <c r="Q707" s="11">
        <f t="shared" si="10"/>
        <v>0</v>
      </c>
    </row>
    <row r="708" spans="1:17" ht="15">
      <c r="A708" s="13">
        <f>IF(A707&lt;Analyse!$B$6,'Erreurs professionnels'!A707+1,"")</f>
      </c>
      <c r="Q708" s="11">
        <f t="shared" si="10"/>
        <v>0</v>
      </c>
    </row>
    <row r="709" spans="1:17" ht="15">
      <c r="A709" s="13">
        <f>IF(A708&lt;Analyse!$B$6,'Erreurs professionnels'!A708+1,"")</f>
      </c>
      <c r="Q709" s="11">
        <f t="shared" si="10"/>
        <v>0</v>
      </c>
    </row>
    <row r="710" spans="1:17" ht="15">
      <c r="A710" s="13">
        <f>IF(A709&lt;Analyse!$B$6,'Erreurs professionnels'!A709+1,"")</f>
      </c>
      <c r="Q710" s="11">
        <f aca="true" t="shared" si="11" ref="Q710:Q773">COUNTA(B710:O710)</f>
        <v>0</v>
      </c>
    </row>
    <row r="711" spans="1:17" ht="15">
      <c r="A711" s="13">
        <f>IF(A710&lt;Analyse!$B$6,'Erreurs professionnels'!A710+1,"")</f>
      </c>
      <c r="Q711" s="11">
        <f t="shared" si="11"/>
        <v>0</v>
      </c>
    </row>
    <row r="712" spans="1:17" ht="15">
      <c r="A712" s="13">
        <f>IF(A711&lt;Analyse!$B$6,'Erreurs professionnels'!A711+1,"")</f>
      </c>
      <c r="Q712" s="11">
        <f t="shared" si="11"/>
        <v>0</v>
      </c>
    </row>
    <row r="713" spans="1:17" ht="15">
      <c r="A713" s="13">
        <f>IF(A712&lt;Analyse!$B$6,'Erreurs professionnels'!A712+1,"")</f>
      </c>
      <c r="Q713" s="11">
        <f t="shared" si="11"/>
        <v>0</v>
      </c>
    </row>
    <row r="714" spans="1:17" ht="15">
      <c r="A714" s="13">
        <f>IF(A713&lt;Analyse!$B$6,'Erreurs professionnels'!A713+1,"")</f>
      </c>
      <c r="Q714" s="11">
        <f t="shared" si="11"/>
        <v>0</v>
      </c>
    </row>
    <row r="715" spans="1:17" ht="15">
      <c r="A715" s="13">
        <f>IF(A714&lt;Analyse!$B$6,'Erreurs professionnels'!A714+1,"")</f>
      </c>
      <c r="Q715" s="11">
        <f t="shared" si="11"/>
        <v>0</v>
      </c>
    </row>
    <row r="716" spans="1:17" ht="15">
      <c r="A716" s="13">
        <f>IF(A715&lt;Analyse!$B$6,'Erreurs professionnels'!A715+1,"")</f>
      </c>
      <c r="Q716" s="11">
        <f t="shared" si="11"/>
        <v>0</v>
      </c>
    </row>
    <row r="717" spans="1:17" ht="15">
      <c r="A717" s="13">
        <f>IF(A716&lt;Analyse!$B$6,'Erreurs professionnels'!A716+1,"")</f>
      </c>
      <c r="Q717" s="11">
        <f t="shared" si="11"/>
        <v>0</v>
      </c>
    </row>
    <row r="718" spans="1:17" ht="15">
      <c r="A718" s="13">
        <f>IF(A717&lt;Analyse!$B$6,'Erreurs professionnels'!A717+1,"")</f>
      </c>
      <c r="Q718" s="11">
        <f t="shared" si="11"/>
        <v>0</v>
      </c>
    </row>
    <row r="719" spans="1:17" ht="15">
      <c r="A719" s="13">
        <f>IF(A718&lt;Analyse!$B$6,'Erreurs professionnels'!A718+1,"")</f>
      </c>
      <c r="Q719" s="11">
        <f t="shared" si="11"/>
        <v>0</v>
      </c>
    </row>
    <row r="720" spans="1:17" ht="15">
      <c r="A720" s="13">
        <f>IF(A719&lt;Analyse!$B$6,'Erreurs professionnels'!A719+1,"")</f>
      </c>
      <c r="Q720" s="11">
        <f t="shared" si="11"/>
        <v>0</v>
      </c>
    </row>
    <row r="721" spans="1:17" ht="15">
      <c r="A721" s="13">
        <f>IF(A720&lt;Analyse!$B$6,'Erreurs professionnels'!A720+1,"")</f>
      </c>
      <c r="Q721" s="11">
        <f t="shared" si="11"/>
        <v>0</v>
      </c>
    </row>
    <row r="722" spans="1:17" ht="15">
      <c r="A722" s="13">
        <f>IF(A721&lt;Analyse!$B$6,'Erreurs professionnels'!A721+1,"")</f>
      </c>
      <c r="Q722" s="11">
        <f t="shared" si="11"/>
        <v>0</v>
      </c>
    </row>
    <row r="723" spans="1:17" ht="15">
      <c r="A723" s="13">
        <f>IF(A722&lt;Analyse!$B$6,'Erreurs professionnels'!A722+1,"")</f>
      </c>
      <c r="Q723" s="11">
        <f t="shared" si="11"/>
        <v>0</v>
      </c>
    </row>
    <row r="724" spans="1:17" ht="15">
      <c r="A724" s="13">
        <f>IF(A723&lt;Analyse!$B$6,'Erreurs professionnels'!A723+1,"")</f>
      </c>
      <c r="Q724" s="11">
        <f t="shared" si="11"/>
        <v>0</v>
      </c>
    </row>
    <row r="725" spans="1:17" ht="15">
      <c r="A725" s="13">
        <f>IF(A724&lt;Analyse!$B$6,'Erreurs professionnels'!A724+1,"")</f>
      </c>
      <c r="Q725" s="11">
        <f t="shared" si="11"/>
        <v>0</v>
      </c>
    </row>
    <row r="726" spans="1:17" ht="15">
      <c r="A726" s="13">
        <f>IF(A725&lt;Analyse!$B$6,'Erreurs professionnels'!A725+1,"")</f>
      </c>
      <c r="Q726" s="11">
        <f t="shared" si="11"/>
        <v>0</v>
      </c>
    </row>
    <row r="727" spans="1:17" ht="15">
      <c r="A727" s="13">
        <f>IF(A726&lt;Analyse!$B$6,'Erreurs professionnels'!A726+1,"")</f>
      </c>
      <c r="Q727" s="11">
        <f t="shared" si="11"/>
        <v>0</v>
      </c>
    </row>
    <row r="728" spans="1:17" ht="15">
      <c r="A728" s="13">
        <f>IF(A727&lt;Analyse!$B$6,'Erreurs professionnels'!A727+1,"")</f>
      </c>
      <c r="Q728" s="11">
        <f t="shared" si="11"/>
        <v>0</v>
      </c>
    </row>
    <row r="729" spans="1:17" ht="15">
      <c r="A729" s="13">
        <f>IF(A728&lt;Analyse!$B$6,'Erreurs professionnels'!A728+1,"")</f>
      </c>
      <c r="Q729" s="11">
        <f t="shared" si="11"/>
        <v>0</v>
      </c>
    </row>
    <row r="730" spans="1:17" ht="15">
      <c r="A730" s="13">
        <f>IF(A729&lt;Analyse!$B$6,'Erreurs professionnels'!A729+1,"")</f>
      </c>
      <c r="Q730" s="11">
        <f t="shared" si="11"/>
        <v>0</v>
      </c>
    </row>
    <row r="731" spans="1:17" ht="15">
      <c r="A731" s="13">
        <f>IF(A730&lt;Analyse!$B$6,'Erreurs professionnels'!A730+1,"")</f>
      </c>
      <c r="Q731" s="11">
        <f t="shared" si="11"/>
        <v>0</v>
      </c>
    </row>
    <row r="732" spans="1:17" ht="15">
      <c r="A732" s="13">
        <f>IF(A731&lt;Analyse!$B$6,'Erreurs professionnels'!A731+1,"")</f>
      </c>
      <c r="Q732" s="11">
        <f t="shared" si="11"/>
        <v>0</v>
      </c>
    </row>
    <row r="733" spans="1:17" ht="15">
      <c r="A733" s="13">
        <f>IF(A732&lt;Analyse!$B$6,'Erreurs professionnels'!A732+1,"")</f>
      </c>
      <c r="Q733" s="11">
        <f t="shared" si="11"/>
        <v>0</v>
      </c>
    </row>
    <row r="734" spans="1:17" ht="15">
      <c r="A734" s="13">
        <f>IF(A733&lt;Analyse!$B$6,'Erreurs professionnels'!A733+1,"")</f>
      </c>
      <c r="Q734" s="11">
        <f t="shared" si="11"/>
        <v>0</v>
      </c>
    </row>
    <row r="735" spans="1:17" ht="15">
      <c r="A735" s="13">
        <f>IF(A734&lt;Analyse!$B$6,'Erreurs professionnels'!A734+1,"")</f>
      </c>
      <c r="Q735" s="11">
        <f t="shared" si="11"/>
        <v>0</v>
      </c>
    </row>
    <row r="736" spans="1:17" ht="15">
      <c r="A736" s="13">
        <f>IF(A735&lt;Analyse!$B$6,'Erreurs professionnels'!A735+1,"")</f>
      </c>
      <c r="Q736" s="11">
        <f t="shared" si="11"/>
        <v>0</v>
      </c>
    </row>
    <row r="737" spans="1:17" ht="15">
      <c r="A737" s="13">
        <f>IF(A736&lt;Analyse!$B$6,'Erreurs professionnels'!A736+1,"")</f>
      </c>
      <c r="Q737" s="11">
        <f t="shared" si="11"/>
        <v>0</v>
      </c>
    </row>
    <row r="738" spans="1:17" ht="15">
      <c r="A738" s="13">
        <f>IF(A737&lt;Analyse!$B$6,'Erreurs professionnels'!A737+1,"")</f>
      </c>
      <c r="Q738" s="11">
        <f t="shared" si="11"/>
        <v>0</v>
      </c>
    </row>
    <row r="739" spans="1:17" ht="15">
      <c r="A739" s="13">
        <f>IF(A738&lt;Analyse!$B$6,'Erreurs professionnels'!A738+1,"")</f>
      </c>
      <c r="Q739" s="11">
        <f t="shared" si="11"/>
        <v>0</v>
      </c>
    </row>
    <row r="740" spans="1:17" ht="15">
      <c r="A740" s="13">
        <f>IF(A739&lt;Analyse!$B$6,'Erreurs professionnels'!A739+1,"")</f>
      </c>
      <c r="Q740" s="11">
        <f t="shared" si="11"/>
        <v>0</v>
      </c>
    </row>
    <row r="741" spans="1:17" ht="15">
      <c r="A741" s="13">
        <f>IF(A740&lt;Analyse!$B$6,'Erreurs professionnels'!A740+1,"")</f>
      </c>
      <c r="Q741" s="11">
        <f t="shared" si="11"/>
        <v>0</v>
      </c>
    </row>
    <row r="742" spans="1:17" ht="15">
      <c r="A742" s="13">
        <f>IF(A741&lt;Analyse!$B$6,'Erreurs professionnels'!A741+1,"")</f>
      </c>
      <c r="Q742" s="11">
        <f t="shared" si="11"/>
        <v>0</v>
      </c>
    </row>
    <row r="743" spans="1:17" ht="15">
      <c r="A743" s="13">
        <f>IF(A742&lt;Analyse!$B$6,'Erreurs professionnels'!A742+1,"")</f>
      </c>
      <c r="Q743" s="11">
        <f t="shared" si="11"/>
        <v>0</v>
      </c>
    </row>
    <row r="744" spans="1:17" ht="15">
      <c r="A744" s="13">
        <f>IF(A743&lt;Analyse!$B$6,'Erreurs professionnels'!A743+1,"")</f>
      </c>
      <c r="Q744" s="11">
        <f t="shared" si="11"/>
        <v>0</v>
      </c>
    </row>
    <row r="745" spans="1:17" ht="15">
      <c r="A745" s="13">
        <f>IF(A744&lt;Analyse!$B$6,'Erreurs professionnels'!A744+1,"")</f>
      </c>
      <c r="Q745" s="11">
        <f t="shared" si="11"/>
        <v>0</v>
      </c>
    </row>
    <row r="746" spans="1:17" ht="15">
      <c r="A746" s="13">
        <f>IF(A745&lt;Analyse!$B$6,'Erreurs professionnels'!A745+1,"")</f>
      </c>
      <c r="Q746" s="11">
        <f t="shared" si="11"/>
        <v>0</v>
      </c>
    </row>
    <row r="747" spans="1:17" ht="15">
      <c r="A747" s="13">
        <f>IF(A746&lt;Analyse!$B$6,'Erreurs professionnels'!A746+1,"")</f>
      </c>
      <c r="Q747" s="11">
        <f t="shared" si="11"/>
        <v>0</v>
      </c>
    </row>
    <row r="748" spans="1:17" ht="15">
      <c r="A748" s="13">
        <f>IF(A747&lt;Analyse!$B$6,'Erreurs professionnels'!A747+1,"")</f>
      </c>
      <c r="Q748" s="11">
        <f t="shared" si="11"/>
        <v>0</v>
      </c>
    </row>
    <row r="749" spans="1:17" ht="15">
      <c r="A749" s="13">
        <f>IF(A748&lt;Analyse!$B$6,'Erreurs professionnels'!A748+1,"")</f>
      </c>
      <c r="Q749" s="11">
        <f t="shared" si="11"/>
        <v>0</v>
      </c>
    </row>
    <row r="750" spans="1:17" ht="15">
      <c r="A750" s="13">
        <f>IF(A749&lt;Analyse!$B$6,'Erreurs professionnels'!A749+1,"")</f>
      </c>
      <c r="Q750" s="11">
        <f t="shared" si="11"/>
        <v>0</v>
      </c>
    </row>
    <row r="751" spans="1:17" ht="15">
      <c r="A751" s="13">
        <f>IF(A750&lt;Analyse!$B$6,'Erreurs professionnels'!A750+1,"")</f>
      </c>
      <c r="Q751" s="11">
        <f t="shared" si="11"/>
        <v>0</v>
      </c>
    </row>
    <row r="752" spans="1:17" ht="15">
      <c r="A752" s="13">
        <f>IF(A751&lt;Analyse!$B$6,'Erreurs professionnels'!A751+1,"")</f>
      </c>
      <c r="Q752" s="11">
        <f t="shared" si="11"/>
        <v>0</v>
      </c>
    </row>
    <row r="753" spans="1:17" ht="15">
      <c r="A753" s="13">
        <f>IF(A752&lt;Analyse!$B$6,'Erreurs professionnels'!A752+1,"")</f>
      </c>
      <c r="Q753" s="11">
        <f t="shared" si="11"/>
        <v>0</v>
      </c>
    </row>
    <row r="754" spans="1:17" ht="15">
      <c r="A754" s="13">
        <f>IF(A753&lt;Analyse!$B$6,'Erreurs professionnels'!A753+1,"")</f>
      </c>
      <c r="Q754" s="11">
        <f t="shared" si="11"/>
        <v>0</v>
      </c>
    </row>
    <row r="755" spans="1:17" ht="15">
      <c r="A755" s="13">
        <f>IF(A754&lt;Analyse!$B$6,'Erreurs professionnels'!A754+1,"")</f>
      </c>
      <c r="Q755" s="11">
        <f t="shared" si="11"/>
        <v>0</v>
      </c>
    </row>
    <row r="756" spans="1:17" ht="15">
      <c r="A756" s="13">
        <f>IF(A755&lt;Analyse!$B$6,'Erreurs professionnels'!A755+1,"")</f>
      </c>
      <c r="Q756" s="11">
        <f t="shared" si="11"/>
        <v>0</v>
      </c>
    </row>
    <row r="757" spans="1:17" ht="15">
      <c r="A757" s="13">
        <f>IF(A756&lt;Analyse!$B$6,'Erreurs professionnels'!A756+1,"")</f>
      </c>
      <c r="Q757" s="11">
        <f t="shared" si="11"/>
        <v>0</v>
      </c>
    </row>
    <row r="758" spans="1:17" ht="15">
      <c r="A758" s="13">
        <f>IF(A757&lt;Analyse!$B$6,'Erreurs professionnels'!A757+1,"")</f>
      </c>
      <c r="Q758" s="11">
        <f t="shared" si="11"/>
        <v>0</v>
      </c>
    </row>
    <row r="759" spans="1:17" ht="15">
      <c r="A759" s="13">
        <f>IF(A758&lt;Analyse!$B$6,'Erreurs professionnels'!A758+1,"")</f>
      </c>
      <c r="Q759" s="11">
        <f t="shared" si="11"/>
        <v>0</v>
      </c>
    </row>
    <row r="760" spans="1:17" ht="15">
      <c r="A760" s="13">
        <f>IF(A759&lt;Analyse!$B$6,'Erreurs professionnels'!A759+1,"")</f>
      </c>
      <c r="Q760" s="11">
        <f t="shared" si="11"/>
        <v>0</v>
      </c>
    </row>
    <row r="761" spans="1:17" ht="15">
      <c r="A761" s="13">
        <f>IF(A760&lt;Analyse!$B$6,'Erreurs professionnels'!A760+1,"")</f>
      </c>
      <c r="Q761" s="11">
        <f t="shared" si="11"/>
        <v>0</v>
      </c>
    </row>
    <row r="762" spans="1:17" ht="15">
      <c r="A762" s="13">
        <f>IF(A761&lt;Analyse!$B$6,'Erreurs professionnels'!A761+1,"")</f>
      </c>
      <c r="Q762" s="11">
        <f t="shared" si="11"/>
        <v>0</v>
      </c>
    </row>
    <row r="763" spans="1:17" ht="15">
      <c r="A763" s="13">
        <f>IF(A762&lt;Analyse!$B$6,'Erreurs professionnels'!A762+1,"")</f>
      </c>
      <c r="Q763" s="11">
        <f t="shared" si="11"/>
        <v>0</v>
      </c>
    </row>
    <row r="764" spans="1:17" ht="15">
      <c r="A764" s="13">
        <f>IF(A763&lt;Analyse!$B$6,'Erreurs professionnels'!A763+1,"")</f>
      </c>
      <c r="Q764" s="11">
        <f t="shared" si="11"/>
        <v>0</v>
      </c>
    </row>
    <row r="765" spans="1:17" ht="15">
      <c r="A765" s="13">
        <f>IF(A764&lt;Analyse!$B$6,'Erreurs professionnels'!A764+1,"")</f>
      </c>
      <c r="Q765" s="11">
        <f t="shared" si="11"/>
        <v>0</v>
      </c>
    </row>
    <row r="766" spans="1:17" ht="15">
      <c r="A766" s="13">
        <f>IF(A765&lt;Analyse!$B$6,'Erreurs professionnels'!A765+1,"")</f>
      </c>
      <c r="Q766" s="11">
        <f t="shared" si="11"/>
        <v>0</v>
      </c>
    </row>
    <row r="767" spans="1:17" ht="15">
      <c r="A767" s="13">
        <f>IF(A766&lt;Analyse!$B$6,'Erreurs professionnels'!A766+1,"")</f>
      </c>
      <c r="Q767" s="11">
        <f t="shared" si="11"/>
        <v>0</v>
      </c>
    </row>
    <row r="768" spans="1:17" ht="15">
      <c r="A768" s="13">
        <f>IF(A767&lt;Analyse!$B$6,'Erreurs professionnels'!A767+1,"")</f>
      </c>
      <c r="Q768" s="11">
        <f t="shared" si="11"/>
        <v>0</v>
      </c>
    </row>
    <row r="769" spans="1:17" ht="15">
      <c r="A769" s="13">
        <f>IF(A768&lt;Analyse!$B$6,'Erreurs professionnels'!A768+1,"")</f>
      </c>
      <c r="Q769" s="11">
        <f t="shared" si="11"/>
        <v>0</v>
      </c>
    </row>
    <row r="770" spans="1:17" ht="15">
      <c r="A770" s="13">
        <f>IF(A769&lt;Analyse!$B$6,'Erreurs professionnels'!A769+1,"")</f>
      </c>
      <c r="Q770" s="11">
        <f t="shared" si="11"/>
        <v>0</v>
      </c>
    </row>
    <row r="771" spans="1:17" ht="15">
      <c r="A771" s="13">
        <f>IF(A770&lt;Analyse!$B$6,'Erreurs professionnels'!A770+1,"")</f>
      </c>
      <c r="Q771" s="11">
        <f t="shared" si="11"/>
        <v>0</v>
      </c>
    </row>
    <row r="772" spans="1:17" ht="15">
      <c r="A772" s="13">
        <f>IF(A771&lt;Analyse!$B$6,'Erreurs professionnels'!A771+1,"")</f>
      </c>
      <c r="Q772" s="11">
        <f t="shared" si="11"/>
        <v>0</v>
      </c>
    </row>
    <row r="773" spans="1:17" ht="15">
      <c r="A773" s="13">
        <f>IF(A772&lt;Analyse!$B$6,'Erreurs professionnels'!A772+1,"")</f>
      </c>
      <c r="Q773" s="11">
        <f t="shared" si="11"/>
        <v>0</v>
      </c>
    </row>
    <row r="774" spans="1:17" ht="15">
      <c r="A774" s="13">
        <f>IF(A773&lt;Analyse!$B$6,'Erreurs professionnels'!A773+1,"")</f>
      </c>
      <c r="Q774" s="11">
        <f aca="true" t="shared" si="12" ref="Q774:Q837">COUNTA(B774:O774)</f>
        <v>0</v>
      </c>
    </row>
    <row r="775" spans="1:17" ht="15">
      <c r="A775" s="13">
        <f>IF(A774&lt;Analyse!$B$6,'Erreurs professionnels'!A774+1,"")</f>
      </c>
      <c r="Q775" s="11">
        <f t="shared" si="12"/>
        <v>0</v>
      </c>
    </row>
    <row r="776" spans="1:17" ht="15">
      <c r="A776" s="13">
        <f>IF(A775&lt;Analyse!$B$6,'Erreurs professionnels'!A775+1,"")</f>
      </c>
      <c r="Q776" s="11">
        <f t="shared" si="12"/>
        <v>0</v>
      </c>
    </row>
    <row r="777" spans="1:17" ht="15">
      <c r="A777" s="13">
        <f>IF(A776&lt;Analyse!$B$6,'Erreurs professionnels'!A776+1,"")</f>
      </c>
      <c r="Q777" s="11">
        <f t="shared" si="12"/>
        <v>0</v>
      </c>
    </row>
    <row r="778" spans="1:17" ht="15">
      <c r="A778" s="13">
        <f>IF(A777&lt;Analyse!$B$6,'Erreurs professionnels'!A777+1,"")</f>
      </c>
      <c r="Q778" s="11">
        <f t="shared" si="12"/>
        <v>0</v>
      </c>
    </row>
    <row r="779" spans="1:17" ht="15">
      <c r="A779" s="13">
        <f>IF(A778&lt;Analyse!$B$6,'Erreurs professionnels'!A778+1,"")</f>
      </c>
      <c r="Q779" s="11">
        <f t="shared" si="12"/>
        <v>0</v>
      </c>
    </row>
    <row r="780" spans="1:17" ht="15">
      <c r="A780" s="13">
        <f>IF(A779&lt;Analyse!$B$6,'Erreurs professionnels'!A779+1,"")</f>
      </c>
      <c r="Q780" s="11">
        <f t="shared" si="12"/>
        <v>0</v>
      </c>
    </row>
    <row r="781" spans="1:17" ht="15">
      <c r="A781" s="13">
        <f>IF(A780&lt;Analyse!$B$6,'Erreurs professionnels'!A780+1,"")</f>
      </c>
      <c r="Q781" s="11">
        <f t="shared" si="12"/>
        <v>0</v>
      </c>
    </row>
    <row r="782" spans="1:17" ht="15">
      <c r="A782" s="13">
        <f>IF(A781&lt;Analyse!$B$6,'Erreurs professionnels'!A781+1,"")</f>
      </c>
      <c r="Q782" s="11">
        <f t="shared" si="12"/>
        <v>0</v>
      </c>
    </row>
    <row r="783" spans="1:17" ht="15">
      <c r="A783" s="13">
        <f>IF(A782&lt;Analyse!$B$6,'Erreurs professionnels'!A782+1,"")</f>
      </c>
      <c r="Q783" s="11">
        <f t="shared" si="12"/>
        <v>0</v>
      </c>
    </row>
    <row r="784" spans="1:17" ht="15">
      <c r="A784" s="13">
        <f>IF(A783&lt;Analyse!$B$6,'Erreurs professionnels'!A783+1,"")</f>
      </c>
      <c r="Q784" s="11">
        <f t="shared" si="12"/>
        <v>0</v>
      </c>
    </row>
    <row r="785" spans="1:17" ht="15">
      <c r="A785" s="13">
        <f>IF(A784&lt;Analyse!$B$6,'Erreurs professionnels'!A784+1,"")</f>
      </c>
      <c r="Q785" s="11">
        <f t="shared" si="12"/>
        <v>0</v>
      </c>
    </row>
    <row r="786" spans="1:17" ht="15">
      <c r="A786" s="13">
        <f>IF(A785&lt;Analyse!$B$6,'Erreurs professionnels'!A785+1,"")</f>
      </c>
      <c r="Q786" s="11">
        <f t="shared" si="12"/>
        <v>0</v>
      </c>
    </row>
    <row r="787" spans="1:17" ht="15">
      <c r="A787" s="13">
        <f>IF(A786&lt;Analyse!$B$6,'Erreurs professionnels'!A786+1,"")</f>
      </c>
      <c r="Q787" s="11">
        <f t="shared" si="12"/>
        <v>0</v>
      </c>
    </row>
    <row r="788" spans="1:17" ht="15">
      <c r="A788" s="13">
        <f>IF(A787&lt;Analyse!$B$6,'Erreurs professionnels'!A787+1,"")</f>
      </c>
      <c r="Q788" s="11">
        <f t="shared" si="12"/>
        <v>0</v>
      </c>
    </row>
    <row r="789" spans="1:17" ht="15">
      <c r="A789" s="13">
        <f>IF(A788&lt;Analyse!$B$6,'Erreurs professionnels'!A788+1,"")</f>
      </c>
      <c r="Q789" s="11">
        <f t="shared" si="12"/>
        <v>0</v>
      </c>
    </row>
    <row r="790" spans="1:17" ht="15">
      <c r="A790" s="13">
        <f>IF(A789&lt;Analyse!$B$6,'Erreurs professionnels'!A789+1,"")</f>
      </c>
      <c r="Q790" s="11">
        <f t="shared" si="12"/>
        <v>0</v>
      </c>
    </row>
    <row r="791" spans="1:17" ht="15">
      <c r="A791" s="13">
        <f>IF(A790&lt;Analyse!$B$6,'Erreurs professionnels'!A790+1,"")</f>
      </c>
      <c r="Q791" s="11">
        <f t="shared" si="12"/>
        <v>0</v>
      </c>
    </row>
    <row r="792" spans="1:17" ht="15">
      <c r="A792" s="13">
        <f>IF(A791&lt;Analyse!$B$6,'Erreurs professionnels'!A791+1,"")</f>
      </c>
      <c r="Q792" s="11">
        <f t="shared" si="12"/>
        <v>0</v>
      </c>
    </row>
    <row r="793" spans="1:17" ht="15">
      <c r="A793" s="13">
        <f>IF(A792&lt;Analyse!$B$6,'Erreurs professionnels'!A792+1,"")</f>
      </c>
      <c r="Q793" s="11">
        <f t="shared" si="12"/>
        <v>0</v>
      </c>
    </row>
    <row r="794" spans="1:17" ht="15">
      <c r="A794" s="13">
        <f>IF(A793&lt;Analyse!$B$6,'Erreurs professionnels'!A793+1,"")</f>
      </c>
      <c r="Q794" s="11">
        <f t="shared" si="12"/>
        <v>0</v>
      </c>
    </row>
    <row r="795" spans="1:17" ht="15">
      <c r="A795" s="13">
        <f>IF(A794&lt;Analyse!$B$6,'Erreurs professionnels'!A794+1,"")</f>
      </c>
      <c r="Q795" s="11">
        <f t="shared" si="12"/>
        <v>0</v>
      </c>
    </row>
    <row r="796" spans="1:17" ht="15">
      <c r="A796" s="13">
        <f>IF(A795&lt;Analyse!$B$6,'Erreurs professionnels'!A795+1,"")</f>
      </c>
      <c r="Q796" s="11">
        <f t="shared" si="12"/>
        <v>0</v>
      </c>
    </row>
    <row r="797" spans="1:17" ht="15">
      <c r="A797" s="13">
        <f>IF(A796&lt;Analyse!$B$6,'Erreurs professionnels'!A796+1,"")</f>
      </c>
      <c r="Q797" s="11">
        <f t="shared" si="12"/>
        <v>0</v>
      </c>
    </row>
    <row r="798" spans="1:17" ht="15">
      <c r="A798" s="13">
        <f>IF(A797&lt;Analyse!$B$6,'Erreurs professionnels'!A797+1,"")</f>
      </c>
      <c r="Q798" s="11">
        <f t="shared" si="12"/>
        <v>0</v>
      </c>
    </row>
    <row r="799" spans="1:17" ht="15">
      <c r="A799" s="13">
        <f>IF(A798&lt;Analyse!$B$6,'Erreurs professionnels'!A798+1,"")</f>
      </c>
      <c r="Q799" s="11">
        <f t="shared" si="12"/>
        <v>0</v>
      </c>
    </row>
    <row r="800" spans="1:17" ht="15">
      <c r="A800" s="13">
        <f>IF(A799&lt;Analyse!$B$6,'Erreurs professionnels'!A799+1,"")</f>
      </c>
      <c r="Q800" s="11">
        <f t="shared" si="12"/>
        <v>0</v>
      </c>
    </row>
    <row r="801" spans="1:17" ht="15">
      <c r="A801" s="13">
        <f>IF(A800&lt;Analyse!$B$6,'Erreurs professionnels'!A800+1,"")</f>
      </c>
      <c r="Q801" s="11">
        <f t="shared" si="12"/>
        <v>0</v>
      </c>
    </row>
    <row r="802" spans="1:17" ht="15">
      <c r="A802" s="13">
        <f>IF(A801&lt;Analyse!$B$6,'Erreurs professionnels'!A801+1,"")</f>
      </c>
      <c r="Q802" s="11">
        <f t="shared" si="12"/>
        <v>0</v>
      </c>
    </row>
    <row r="803" spans="1:17" ht="15">
      <c r="A803" s="13">
        <f>IF(A802&lt;Analyse!$B$6,'Erreurs professionnels'!A802+1,"")</f>
      </c>
      <c r="Q803" s="11">
        <f t="shared" si="12"/>
        <v>0</v>
      </c>
    </row>
    <row r="804" spans="1:17" ht="15">
      <c r="A804" s="13">
        <f>IF(A803&lt;Analyse!$B$6,'Erreurs professionnels'!A803+1,"")</f>
      </c>
      <c r="Q804" s="11">
        <f t="shared" si="12"/>
        <v>0</v>
      </c>
    </row>
    <row r="805" spans="1:17" ht="15">
      <c r="A805" s="13">
        <f>IF(A804&lt;Analyse!$B$6,'Erreurs professionnels'!A804+1,"")</f>
      </c>
      <c r="Q805" s="11">
        <f t="shared" si="12"/>
        <v>0</v>
      </c>
    </row>
    <row r="806" spans="1:17" ht="15">
      <c r="A806" s="13">
        <f>IF(A805&lt;Analyse!$B$6,'Erreurs professionnels'!A805+1,"")</f>
      </c>
      <c r="Q806" s="11">
        <f t="shared" si="12"/>
        <v>0</v>
      </c>
    </row>
    <row r="807" spans="1:17" ht="15">
      <c r="A807" s="13">
        <f>IF(A806&lt;Analyse!$B$6,'Erreurs professionnels'!A806+1,"")</f>
      </c>
      <c r="Q807" s="11">
        <f t="shared" si="12"/>
        <v>0</v>
      </c>
    </row>
    <row r="808" spans="1:17" ht="15">
      <c r="A808" s="13">
        <f>IF(A807&lt;Analyse!$B$6,'Erreurs professionnels'!A807+1,"")</f>
      </c>
      <c r="Q808" s="11">
        <f t="shared" si="12"/>
        <v>0</v>
      </c>
    </row>
    <row r="809" spans="1:17" ht="15">
      <c r="A809" s="13">
        <f>IF(A808&lt;Analyse!$B$6,'Erreurs professionnels'!A808+1,"")</f>
      </c>
      <c r="Q809" s="11">
        <f t="shared" si="12"/>
        <v>0</v>
      </c>
    </row>
    <row r="810" spans="1:17" ht="15">
      <c r="A810" s="13">
        <f>IF(A809&lt;Analyse!$B$6,'Erreurs professionnels'!A809+1,"")</f>
      </c>
      <c r="Q810" s="11">
        <f t="shared" si="12"/>
        <v>0</v>
      </c>
    </row>
    <row r="811" spans="1:17" ht="15">
      <c r="A811" s="13">
        <f>IF(A810&lt;Analyse!$B$6,'Erreurs professionnels'!A810+1,"")</f>
      </c>
      <c r="Q811" s="11">
        <f t="shared" si="12"/>
        <v>0</v>
      </c>
    </row>
    <row r="812" spans="1:17" ht="15">
      <c r="A812" s="13">
        <f>IF(A811&lt;Analyse!$B$6,'Erreurs professionnels'!A811+1,"")</f>
      </c>
      <c r="Q812" s="11">
        <f t="shared" si="12"/>
        <v>0</v>
      </c>
    </row>
    <row r="813" spans="1:17" ht="15">
      <c r="A813" s="13">
        <f>IF(A812&lt;Analyse!$B$6,'Erreurs professionnels'!A812+1,"")</f>
      </c>
      <c r="Q813" s="11">
        <f t="shared" si="12"/>
        <v>0</v>
      </c>
    </row>
    <row r="814" spans="1:17" ht="15">
      <c r="A814" s="13">
        <f>IF(A813&lt;Analyse!$B$6,'Erreurs professionnels'!A813+1,"")</f>
      </c>
      <c r="Q814" s="11">
        <f t="shared" si="12"/>
        <v>0</v>
      </c>
    </row>
    <row r="815" spans="1:17" ht="15">
      <c r="A815" s="13">
        <f>IF(A814&lt;Analyse!$B$6,'Erreurs professionnels'!A814+1,"")</f>
      </c>
      <c r="Q815" s="11">
        <f t="shared" si="12"/>
        <v>0</v>
      </c>
    </row>
    <row r="816" spans="1:17" ht="15">
      <c r="A816" s="13">
        <f>IF(A815&lt;Analyse!$B$6,'Erreurs professionnels'!A815+1,"")</f>
      </c>
      <c r="Q816" s="11">
        <f t="shared" si="12"/>
        <v>0</v>
      </c>
    </row>
    <row r="817" spans="1:17" ht="15">
      <c r="A817" s="13">
        <f>IF(A816&lt;Analyse!$B$6,'Erreurs professionnels'!A816+1,"")</f>
      </c>
      <c r="Q817" s="11">
        <f t="shared" si="12"/>
        <v>0</v>
      </c>
    </row>
    <row r="818" spans="1:17" ht="15">
      <c r="A818" s="13">
        <f>IF(A817&lt;Analyse!$B$6,'Erreurs professionnels'!A817+1,"")</f>
      </c>
      <c r="Q818" s="11">
        <f t="shared" si="12"/>
        <v>0</v>
      </c>
    </row>
    <row r="819" spans="1:17" ht="15">
      <c r="A819" s="13">
        <f>IF(A818&lt;Analyse!$B$6,'Erreurs professionnels'!A818+1,"")</f>
      </c>
      <c r="Q819" s="11">
        <f t="shared" si="12"/>
        <v>0</v>
      </c>
    </row>
    <row r="820" spans="1:17" ht="15">
      <c r="A820" s="13">
        <f>IF(A819&lt;Analyse!$B$6,'Erreurs professionnels'!A819+1,"")</f>
      </c>
      <c r="Q820" s="11">
        <f t="shared" si="12"/>
        <v>0</v>
      </c>
    </row>
    <row r="821" spans="1:17" ht="15">
      <c r="A821" s="13">
        <f>IF(A820&lt;Analyse!$B$6,'Erreurs professionnels'!A820+1,"")</f>
      </c>
      <c r="Q821" s="11">
        <f t="shared" si="12"/>
        <v>0</v>
      </c>
    </row>
    <row r="822" spans="1:17" ht="15">
      <c r="A822" s="13">
        <f>IF(A821&lt;Analyse!$B$6,'Erreurs professionnels'!A821+1,"")</f>
      </c>
      <c r="Q822" s="11">
        <f t="shared" si="12"/>
        <v>0</v>
      </c>
    </row>
    <row r="823" spans="1:17" ht="15">
      <c r="A823" s="13">
        <f>IF(A822&lt;Analyse!$B$6,'Erreurs professionnels'!A822+1,"")</f>
      </c>
      <c r="Q823" s="11">
        <f t="shared" si="12"/>
        <v>0</v>
      </c>
    </row>
    <row r="824" spans="1:17" ht="15">
      <c r="A824" s="13">
        <f>IF(A823&lt;Analyse!$B$6,'Erreurs professionnels'!A823+1,"")</f>
      </c>
      <c r="Q824" s="11">
        <f t="shared" si="12"/>
        <v>0</v>
      </c>
    </row>
    <row r="825" spans="1:17" ht="15">
      <c r="A825" s="13">
        <f>IF(A824&lt;Analyse!$B$6,'Erreurs professionnels'!A824+1,"")</f>
      </c>
      <c r="Q825" s="11">
        <f t="shared" si="12"/>
        <v>0</v>
      </c>
    </row>
    <row r="826" spans="1:17" ht="15">
      <c r="A826" s="13">
        <f>IF(A825&lt;Analyse!$B$6,'Erreurs professionnels'!A825+1,"")</f>
      </c>
      <c r="Q826" s="11">
        <f t="shared" si="12"/>
        <v>0</v>
      </c>
    </row>
    <row r="827" spans="1:17" ht="15">
      <c r="A827" s="13">
        <f>IF(A826&lt;Analyse!$B$6,'Erreurs professionnels'!A826+1,"")</f>
      </c>
      <c r="Q827" s="11">
        <f t="shared" si="12"/>
        <v>0</v>
      </c>
    </row>
    <row r="828" spans="1:17" ht="15">
      <c r="A828" s="13">
        <f>IF(A827&lt;Analyse!$B$6,'Erreurs professionnels'!A827+1,"")</f>
      </c>
      <c r="Q828" s="11">
        <f t="shared" si="12"/>
        <v>0</v>
      </c>
    </row>
    <row r="829" spans="1:17" ht="15">
      <c r="A829" s="13">
        <f>IF(A828&lt;Analyse!$B$6,'Erreurs professionnels'!A828+1,"")</f>
      </c>
      <c r="Q829" s="11">
        <f t="shared" si="12"/>
        <v>0</v>
      </c>
    </row>
    <row r="830" spans="1:17" ht="15">
      <c r="A830" s="13">
        <f>IF(A829&lt;Analyse!$B$6,'Erreurs professionnels'!A829+1,"")</f>
      </c>
      <c r="Q830" s="11">
        <f t="shared" si="12"/>
        <v>0</v>
      </c>
    </row>
    <row r="831" spans="1:17" ht="15">
      <c r="A831" s="13">
        <f>IF(A830&lt;Analyse!$B$6,'Erreurs professionnels'!A830+1,"")</f>
      </c>
      <c r="Q831" s="11">
        <f t="shared" si="12"/>
        <v>0</v>
      </c>
    </row>
    <row r="832" spans="1:17" ht="15">
      <c r="A832" s="13">
        <f>IF(A831&lt;Analyse!$B$6,'Erreurs professionnels'!A831+1,"")</f>
      </c>
      <c r="Q832" s="11">
        <f t="shared" si="12"/>
        <v>0</v>
      </c>
    </row>
    <row r="833" spans="1:17" ht="15">
      <c r="A833" s="13">
        <f>IF(A832&lt;Analyse!$B$6,'Erreurs professionnels'!A832+1,"")</f>
      </c>
      <c r="Q833" s="11">
        <f t="shared" si="12"/>
        <v>0</v>
      </c>
    </row>
    <row r="834" spans="1:17" ht="15">
      <c r="A834" s="13">
        <f>IF(A833&lt;Analyse!$B$6,'Erreurs professionnels'!A833+1,"")</f>
      </c>
      <c r="Q834" s="11">
        <f t="shared" si="12"/>
        <v>0</v>
      </c>
    </row>
    <row r="835" spans="1:17" ht="15">
      <c r="A835" s="13">
        <f>IF(A834&lt;Analyse!$B$6,'Erreurs professionnels'!A834+1,"")</f>
      </c>
      <c r="Q835" s="11">
        <f t="shared" si="12"/>
        <v>0</v>
      </c>
    </row>
    <row r="836" spans="1:17" ht="15">
      <c r="A836" s="13">
        <f>IF(A835&lt;Analyse!$B$6,'Erreurs professionnels'!A835+1,"")</f>
      </c>
      <c r="Q836" s="11">
        <f t="shared" si="12"/>
        <v>0</v>
      </c>
    </row>
    <row r="837" spans="1:17" ht="15">
      <c r="A837" s="13">
        <f>IF(A836&lt;Analyse!$B$6,'Erreurs professionnels'!A836+1,"")</f>
      </c>
      <c r="Q837" s="11">
        <f t="shared" si="12"/>
        <v>0</v>
      </c>
    </row>
    <row r="838" spans="1:17" ht="15">
      <c r="A838" s="13">
        <f>IF(A837&lt;Analyse!$B$6,'Erreurs professionnels'!A837+1,"")</f>
      </c>
      <c r="Q838" s="11">
        <f aca="true" t="shared" si="13" ref="Q838:Q901">COUNTA(B838:O838)</f>
        <v>0</v>
      </c>
    </row>
    <row r="839" spans="1:17" ht="15">
      <c r="A839" s="13">
        <f>IF(A838&lt;Analyse!$B$6,'Erreurs professionnels'!A838+1,"")</f>
      </c>
      <c r="Q839" s="11">
        <f t="shared" si="13"/>
        <v>0</v>
      </c>
    </row>
    <row r="840" spans="1:17" ht="15">
      <c r="A840" s="13">
        <f>IF(A839&lt;Analyse!$B$6,'Erreurs professionnels'!A839+1,"")</f>
      </c>
      <c r="Q840" s="11">
        <f t="shared" si="13"/>
        <v>0</v>
      </c>
    </row>
    <row r="841" spans="1:17" ht="15">
      <c r="A841" s="13">
        <f>IF(A840&lt;Analyse!$B$6,'Erreurs professionnels'!A840+1,"")</f>
      </c>
      <c r="Q841" s="11">
        <f t="shared" si="13"/>
        <v>0</v>
      </c>
    </row>
    <row r="842" spans="1:17" ht="15">
      <c r="A842" s="13">
        <f>IF(A841&lt;Analyse!$B$6,'Erreurs professionnels'!A841+1,"")</f>
      </c>
      <c r="Q842" s="11">
        <f t="shared" si="13"/>
        <v>0</v>
      </c>
    </row>
    <row r="843" spans="1:17" ht="15">
      <c r="A843" s="13">
        <f>IF(A842&lt;Analyse!$B$6,'Erreurs professionnels'!A842+1,"")</f>
      </c>
      <c r="Q843" s="11">
        <f t="shared" si="13"/>
        <v>0</v>
      </c>
    </row>
    <row r="844" spans="1:17" ht="15">
      <c r="A844" s="13">
        <f>IF(A843&lt;Analyse!$B$6,'Erreurs professionnels'!A843+1,"")</f>
      </c>
      <c r="Q844" s="11">
        <f t="shared" si="13"/>
        <v>0</v>
      </c>
    </row>
    <row r="845" spans="1:17" ht="15">
      <c r="A845" s="13">
        <f>IF(A844&lt;Analyse!$B$6,'Erreurs professionnels'!A844+1,"")</f>
      </c>
      <c r="Q845" s="11">
        <f t="shared" si="13"/>
        <v>0</v>
      </c>
    </row>
    <row r="846" spans="1:17" ht="15">
      <c r="A846" s="13">
        <f>IF(A845&lt;Analyse!$B$6,'Erreurs professionnels'!A845+1,"")</f>
      </c>
      <c r="Q846" s="11">
        <f t="shared" si="13"/>
        <v>0</v>
      </c>
    </row>
    <row r="847" spans="1:17" ht="15">
      <c r="A847" s="13">
        <f>IF(A846&lt;Analyse!$B$6,'Erreurs professionnels'!A846+1,"")</f>
      </c>
      <c r="Q847" s="11">
        <f t="shared" si="13"/>
        <v>0</v>
      </c>
    </row>
    <row r="848" spans="1:17" ht="15">
      <c r="A848" s="13">
        <f>IF(A847&lt;Analyse!$B$6,'Erreurs professionnels'!A847+1,"")</f>
      </c>
      <c r="Q848" s="11">
        <f t="shared" si="13"/>
        <v>0</v>
      </c>
    </row>
    <row r="849" spans="1:17" ht="15">
      <c r="A849" s="13">
        <f>IF(A848&lt;Analyse!$B$6,'Erreurs professionnels'!A848+1,"")</f>
      </c>
      <c r="Q849" s="11">
        <f t="shared" si="13"/>
        <v>0</v>
      </c>
    </row>
    <row r="850" spans="1:17" ht="15">
      <c r="A850" s="13">
        <f>IF(A849&lt;Analyse!$B$6,'Erreurs professionnels'!A849+1,"")</f>
      </c>
      <c r="Q850" s="11">
        <f t="shared" si="13"/>
        <v>0</v>
      </c>
    </row>
    <row r="851" spans="1:17" ht="15">
      <c r="A851" s="13">
        <f>IF(A850&lt;Analyse!$B$6,'Erreurs professionnels'!A850+1,"")</f>
      </c>
      <c r="Q851" s="11">
        <f t="shared" si="13"/>
        <v>0</v>
      </c>
    </row>
    <row r="852" spans="1:17" ht="15">
      <c r="A852" s="13">
        <f>IF(A851&lt;Analyse!$B$6,'Erreurs professionnels'!A851+1,"")</f>
      </c>
      <c r="Q852" s="11">
        <f t="shared" si="13"/>
        <v>0</v>
      </c>
    </row>
    <row r="853" spans="1:17" ht="15">
      <c r="A853" s="13">
        <f>IF(A852&lt;Analyse!$B$6,'Erreurs professionnels'!A852+1,"")</f>
      </c>
      <c r="Q853" s="11">
        <f t="shared" si="13"/>
        <v>0</v>
      </c>
    </row>
    <row r="854" spans="1:17" ht="15">
      <c r="A854" s="13">
        <f>IF(A853&lt;Analyse!$B$6,'Erreurs professionnels'!A853+1,"")</f>
      </c>
      <c r="Q854" s="11">
        <f t="shared" si="13"/>
        <v>0</v>
      </c>
    </row>
    <row r="855" spans="1:17" ht="15">
      <c r="A855" s="13">
        <f>IF(A854&lt;Analyse!$B$6,'Erreurs professionnels'!A854+1,"")</f>
      </c>
      <c r="Q855" s="11">
        <f t="shared" si="13"/>
        <v>0</v>
      </c>
    </row>
    <row r="856" spans="1:17" ht="15">
      <c r="A856" s="13">
        <f>IF(A855&lt;Analyse!$B$6,'Erreurs professionnels'!A855+1,"")</f>
      </c>
      <c r="Q856" s="11">
        <f t="shared" si="13"/>
        <v>0</v>
      </c>
    </row>
    <row r="857" spans="1:17" ht="15">
      <c r="A857" s="13">
        <f>IF(A856&lt;Analyse!$B$6,'Erreurs professionnels'!A856+1,"")</f>
      </c>
      <c r="Q857" s="11">
        <f t="shared" si="13"/>
        <v>0</v>
      </c>
    </row>
    <row r="858" spans="1:17" ht="15">
      <c r="A858" s="13">
        <f>IF(A857&lt;Analyse!$B$6,'Erreurs professionnels'!A857+1,"")</f>
      </c>
      <c r="Q858" s="11">
        <f t="shared" si="13"/>
        <v>0</v>
      </c>
    </row>
    <row r="859" spans="1:17" ht="15">
      <c r="A859" s="13">
        <f>IF(A858&lt;Analyse!$B$6,'Erreurs professionnels'!A858+1,"")</f>
      </c>
      <c r="Q859" s="11">
        <f t="shared" si="13"/>
        <v>0</v>
      </c>
    </row>
    <row r="860" spans="1:17" ht="15">
      <c r="A860" s="13">
        <f>IF(A859&lt;Analyse!$B$6,'Erreurs professionnels'!A859+1,"")</f>
      </c>
      <c r="Q860" s="11">
        <f t="shared" si="13"/>
        <v>0</v>
      </c>
    </row>
    <row r="861" spans="1:17" ht="15">
      <c r="A861" s="13">
        <f>IF(A860&lt;Analyse!$B$6,'Erreurs professionnels'!A860+1,"")</f>
      </c>
      <c r="Q861" s="11">
        <f t="shared" si="13"/>
        <v>0</v>
      </c>
    </row>
    <row r="862" spans="1:17" ht="15">
      <c r="A862" s="13">
        <f>IF(A861&lt;Analyse!$B$6,'Erreurs professionnels'!A861+1,"")</f>
      </c>
      <c r="Q862" s="11">
        <f t="shared" si="13"/>
        <v>0</v>
      </c>
    </row>
    <row r="863" spans="1:17" ht="15">
      <c r="A863" s="13">
        <f>IF(A862&lt;Analyse!$B$6,'Erreurs professionnels'!A862+1,"")</f>
      </c>
      <c r="Q863" s="11">
        <f t="shared" si="13"/>
        <v>0</v>
      </c>
    </row>
    <row r="864" spans="1:17" ht="15">
      <c r="A864" s="13">
        <f>IF(A863&lt;Analyse!$B$6,'Erreurs professionnels'!A863+1,"")</f>
      </c>
      <c r="Q864" s="11">
        <f t="shared" si="13"/>
        <v>0</v>
      </c>
    </row>
    <row r="865" spans="1:17" ht="15">
      <c r="A865" s="13">
        <f>IF(A864&lt;Analyse!$B$6,'Erreurs professionnels'!A864+1,"")</f>
      </c>
      <c r="Q865" s="11">
        <f t="shared" si="13"/>
        <v>0</v>
      </c>
    </row>
    <row r="866" spans="1:17" ht="15">
      <c r="A866" s="13">
        <f>IF(A865&lt;Analyse!$B$6,'Erreurs professionnels'!A865+1,"")</f>
      </c>
      <c r="Q866" s="11">
        <f t="shared" si="13"/>
        <v>0</v>
      </c>
    </row>
    <row r="867" spans="1:17" ht="15">
      <c r="A867" s="13">
        <f>IF(A866&lt;Analyse!$B$6,'Erreurs professionnels'!A866+1,"")</f>
      </c>
      <c r="Q867" s="11">
        <f t="shared" si="13"/>
        <v>0</v>
      </c>
    </row>
    <row r="868" spans="1:17" ht="15">
      <c r="A868" s="13">
        <f>IF(A867&lt;Analyse!$B$6,'Erreurs professionnels'!A867+1,"")</f>
      </c>
      <c r="Q868" s="11">
        <f t="shared" si="13"/>
        <v>0</v>
      </c>
    </row>
    <row r="869" spans="1:17" ht="15">
      <c r="A869" s="13">
        <f>IF(A868&lt;Analyse!$B$6,'Erreurs professionnels'!A868+1,"")</f>
      </c>
      <c r="Q869" s="11">
        <f t="shared" si="13"/>
        <v>0</v>
      </c>
    </row>
    <row r="870" spans="1:17" ht="15">
      <c r="A870" s="13">
        <f>IF(A869&lt;Analyse!$B$6,'Erreurs professionnels'!A869+1,"")</f>
      </c>
      <c r="Q870" s="11">
        <f t="shared" si="13"/>
        <v>0</v>
      </c>
    </row>
    <row r="871" spans="1:17" ht="15">
      <c r="A871" s="13">
        <f>IF(A870&lt;Analyse!$B$6,'Erreurs professionnels'!A870+1,"")</f>
      </c>
      <c r="Q871" s="11">
        <f t="shared" si="13"/>
        <v>0</v>
      </c>
    </row>
    <row r="872" spans="1:17" ht="15">
      <c r="A872" s="13">
        <f>IF(A871&lt;Analyse!$B$6,'Erreurs professionnels'!A871+1,"")</f>
      </c>
      <c r="Q872" s="11">
        <f t="shared" si="13"/>
        <v>0</v>
      </c>
    </row>
    <row r="873" spans="1:17" ht="15">
      <c r="A873" s="13">
        <f>IF(A872&lt;Analyse!$B$6,'Erreurs professionnels'!A872+1,"")</f>
      </c>
      <c r="Q873" s="11">
        <f t="shared" si="13"/>
        <v>0</v>
      </c>
    </row>
    <row r="874" spans="1:17" ht="15">
      <c r="A874" s="13">
        <f>IF(A873&lt;Analyse!$B$6,'Erreurs professionnels'!A873+1,"")</f>
      </c>
      <c r="Q874" s="11">
        <f t="shared" si="13"/>
        <v>0</v>
      </c>
    </row>
    <row r="875" spans="1:17" ht="15">
      <c r="A875" s="13">
        <f>IF(A874&lt;Analyse!$B$6,'Erreurs professionnels'!A874+1,"")</f>
      </c>
      <c r="Q875" s="11">
        <f t="shared" si="13"/>
        <v>0</v>
      </c>
    </row>
    <row r="876" spans="1:17" ht="15">
      <c r="A876" s="13">
        <f>IF(A875&lt;Analyse!$B$6,'Erreurs professionnels'!A875+1,"")</f>
      </c>
      <c r="Q876" s="11">
        <f t="shared" si="13"/>
        <v>0</v>
      </c>
    </row>
    <row r="877" spans="1:17" ht="15">
      <c r="A877" s="13">
        <f>IF(A876&lt;Analyse!$B$6,'Erreurs professionnels'!A876+1,"")</f>
      </c>
      <c r="Q877" s="11">
        <f t="shared" si="13"/>
        <v>0</v>
      </c>
    </row>
    <row r="878" spans="1:17" ht="15">
      <c r="A878" s="13">
        <f>IF(A877&lt;Analyse!$B$6,'Erreurs professionnels'!A877+1,"")</f>
      </c>
      <c r="Q878" s="11">
        <f t="shared" si="13"/>
        <v>0</v>
      </c>
    </row>
    <row r="879" spans="1:17" ht="15">
      <c r="A879" s="13">
        <f>IF(A878&lt;Analyse!$B$6,'Erreurs professionnels'!A878+1,"")</f>
      </c>
      <c r="Q879" s="11">
        <f t="shared" si="13"/>
        <v>0</v>
      </c>
    </row>
    <row r="880" spans="1:17" ht="15">
      <c r="A880" s="13">
        <f>IF(A879&lt;Analyse!$B$6,'Erreurs professionnels'!A879+1,"")</f>
      </c>
      <c r="Q880" s="11">
        <f t="shared" si="13"/>
        <v>0</v>
      </c>
    </row>
    <row r="881" spans="1:17" ht="15">
      <c r="A881" s="13">
        <f>IF(A880&lt;Analyse!$B$6,'Erreurs professionnels'!A880+1,"")</f>
      </c>
      <c r="Q881" s="11">
        <f t="shared" si="13"/>
        <v>0</v>
      </c>
    </row>
    <row r="882" spans="1:17" ht="15">
      <c r="A882" s="13">
        <f>IF(A881&lt;Analyse!$B$6,'Erreurs professionnels'!A881+1,"")</f>
      </c>
      <c r="Q882" s="11">
        <f t="shared" si="13"/>
        <v>0</v>
      </c>
    </row>
    <row r="883" spans="1:17" ht="15">
      <c r="A883" s="13">
        <f>IF(A882&lt;Analyse!$B$6,'Erreurs professionnels'!A882+1,"")</f>
      </c>
      <c r="Q883" s="11">
        <f t="shared" si="13"/>
        <v>0</v>
      </c>
    </row>
    <row r="884" spans="1:17" ht="15">
      <c r="A884" s="13">
        <f>IF(A883&lt;Analyse!$B$6,'Erreurs professionnels'!A883+1,"")</f>
      </c>
      <c r="Q884" s="11">
        <f t="shared" si="13"/>
        <v>0</v>
      </c>
    </row>
    <row r="885" spans="1:17" ht="15">
      <c r="A885" s="13">
        <f>IF(A884&lt;Analyse!$B$6,'Erreurs professionnels'!A884+1,"")</f>
      </c>
      <c r="Q885" s="11">
        <f t="shared" si="13"/>
        <v>0</v>
      </c>
    </row>
    <row r="886" spans="1:17" ht="15">
      <c r="A886" s="13">
        <f>IF(A885&lt;Analyse!$B$6,'Erreurs professionnels'!A885+1,"")</f>
      </c>
      <c r="Q886" s="11">
        <f t="shared" si="13"/>
        <v>0</v>
      </c>
    </row>
    <row r="887" spans="1:17" ht="15">
      <c r="A887" s="13">
        <f>IF(A886&lt;Analyse!$B$6,'Erreurs professionnels'!A886+1,"")</f>
      </c>
      <c r="Q887" s="11">
        <f t="shared" si="13"/>
        <v>0</v>
      </c>
    </row>
    <row r="888" spans="1:17" ht="15">
      <c r="A888" s="13">
        <f>IF(A887&lt;Analyse!$B$6,'Erreurs professionnels'!A887+1,"")</f>
      </c>
      <c r="Q888" s="11">
        <f t="shared" si="13"/>
        <v>0</v>
      </c>
    </row>
    <row r="889" spans="1:17" ht="15">
      <c r="A889" s="13">
        <f>IF(A888&lt;Analyse!$B$6,'Erreurs professionnels'!A888+1,"")</f>
      </c>
      <c r="Q889" s="11">
        <f t="shared" si="13"/>
        <v>0</v>
      </c>
    </row>
    <row r="890" spans="1:17" ht="15">
      <c r="A890" s="13">
        <f>IF(A889&lt;Analyse!$B$6,'Erreurs professionnels'!A889+1,"")</f>
      </c>
      <c r="Q890" s="11">
        <f t="shared" si="13"/>
        <v>0</v>
      </c>
    </row>
    <row r="891" spans="1:17" ht="15">
      <c r="A891" s="13">
        <f>IF(A890&lt;Analyse!$B$6,'Erreurs professionnels'!A890+1,"")</f>
      </c>
      <c r="Q891" s="11">
        <f t="shared" si="13"/>
        <v>0</v>
      </c>
    </row>
    <row r="892" spans="1:17" ht="15">
      <c r="A892" s="13">
        <f>IF(A891&lt;Analyse!$B$6,'Erreurs professionnels'!A891+1,"")</f>
      </c>
      <c r="Q892" s="11">
        <f t="shared" si="13"/>
        <v>0</v>
      </c>
    </row>
    <row r="893" spans="1:17" ht="15">
      <c r="A893" s="13">
        <f>IF(A892&lt;Analyse!$B$6,'Erreurs professionnels'!A892+1,"")</f>
      </c>
      <c r="Q893" s="11">
        <f t="shared" si="13"/>
        <v>0</v>
      </c>
    </row>
    <row r="894" spans="1:17" ht="15">
      <c r="A894" s="13">
        <f>IF(A893&lt;Analyse!$B$6,'Erreurs professionnels'!A893+1,"")</f>
      </c>
      <c r="Q894" s="11">
        <f t="shared" si="13"/>
        <v>0</v>
      </c>
    </row>
    <row r="895" spans="1:17" ht="15">
      <c r="A895" s="13">
        <f>IF(A894&lt;Analyse!$B$6,'Erreurs professionnels'!A894+1,"")</f>
      </c>
      <c r="Q895" s="11">
        <f t="shared" si="13"/>
        <v>0</v>
      </c>
    </row>
    <row r="896" spans="1:17" ht="15">
      <c r="A896" s="13">
        <f>IF(A895&lt;Analyse!$B$6,'Erreurs professionnels'!A895+1,"")</f>
      </c>
      <c r="Q896" s="11">
        <f t="shared" si="13"/>
        <v>0</v>
      </c>
    </row>
    <row r="897" spans="1:17" ht="15">
      <c r="A897" s="13">
        <f>IF(A896&lt;Analyse!$B$6,'Erreurs professionnels'!A896+1,"")</f>
      </c>
      <c r="Q897" s="11">
        <f t="shared" si="13"/>
        <v>0</v>
      </c>
    </row>
    <row r="898" spans="1:17" ht="15">
      <c r="A898" s="13">
        <f>IF(A897&lt;Analyse!$B$6,'Erreurs professionnels'!A897+1,"")</f>
      </c>
      <c r="Q898" s="11">
        <f t="shared" si="13"/>
        <v>0</v>
      </c>
    </row>
    <row r="899" spans="1:17" ht="15">
      <c r="A899" s="13">
        <f>IF(A898&lt;Analyse!$B$6,'Erreurs professionnels'!A898+1,"")</f>
      </c>
      <c r="Q899" s="11">
        <f t="shared" si="13"/>
        <v>0</v>
      </c>
    </row>
    <row r="900" spans="1:17" ht="15">
      <c r="A900" s="13">
        <f>IF(A899&lt;Analyse!$B$6,'Erreurs professionnels'!A899+1,"")</f>
      </c>
      <c r="Q900" s="11">
        <f t="shared" si="13"/>
        <v>0</v>
      </c>
    </row>
    <row r="901" spans="1:17" ht="15">
      <c r="A901" s="13">
        <f>IF(A900&lt;Analyse!$B$6,'Erreurs professionnels'!A900+1,"")</f>
      </c>
      <c r="Q901" s="11">
        <f t="shared" si="13"/>
        <v>0</v>
      </c>
    </row>
    <row r="902" spans="1:17" ht="15">
      <c r="A902" s="13">
        <f>IF(A901&lt;Analyse!$B$6,'Erreurs professionnels'!A901+1,"")</f>
      </c>
      <c r="Q902" s="11">
        <f aca="true" t="shared" si="14" ref="Q902:Q965">COUNTA(B902:O902)</f>
        <v>0</v>
      </c>
    </row>
    <row r="903" spans="1:17" ht="15">
      <c r="A903" s="13">
        <f>IF(A902&lt;Analyse!$B$6,'Erreurs professionnels'!A902+1,"")</f>
      </c>
      <c r="Q903" s="11">
        <f t="shared" si="14"/>
        <v>0</v>
      </c>
    </row>
    <row r="904" spans="1:17" ht="15">
      <c r="A904" s="13">
        <f>IF(A903&lt;Analyse!$B$6,'Erreurs professionnels'!A903+1,"")</f>
      </c>
      <c r="Q904" s="11">
        <f t="shared" si="14"/>
        <v>0</v>
      </c>
    </row>
    <row r="905" spans="1:17" ht="15">
      <c r="A905" s="13">
        <f>IF(A904&lt;Analyse!$B$6,'Erreurs professionnels'!A904+1,"")</f>
      </c>
      <c r="Q905" s="11">
        <f t="shared" si="14"/>
        <v>0</v>
      </c>
    </row>
    <row r="906" spans="1:17" ht="15">
      <c r="A906" s="13">
        <f>IF(A905&lt;Analyse!$B$6,'Erreurs professionnels'!A905+1,"")</f>
      </c>
      <c r="Q906" s="11">
        <f t="shared" si="14"/>
        <v>0</v>
      </c>
    </row>
    <row r="907" spans="1:17" ht="15">
      <c r="A907" s="13">
        <f>IF(A906&lt;Analyse!$B$6,'Erreurs professionnels'!A906+1,"")</f>
      </c>
      <c r="Q907" s="11">
        <f t="shared" si="14"/>
        <v>0</v>
      </c>
    </row>
    <row r="908" spans="1:17" ht="15">
      <c r="A908" s="13">
        <f>IF(A907&lt;Analyse!$B$6,'Erreurs professionnels'!A907+1,"")</f>
      </c>
      <c r="Q908" s="11">
        <f t="shared" si="14"/>
        <v>0</v>
      </c>
    </row>
    <row r="909" spans="1:17" ht="15">
      <c r="A909" s="13">
        <f>IF(A908&lt;Analyse!$B$6,'Erreurs professionnels'!A908+1,"")</f>
      </c>
      <c r="Q909" s="11">
        <f t="shared" si="14"/>
        <v>0</v>
      </c>
    </row>
    <row r="910" spans="1:17" ht="15">
      <c r="A910" s="13">
        <f>IF(A909&lt;Analyse!$B$6,'Erreurs professionnels'!A909+1,"")</f>
      </c>
      <c r="Q910" s="11">
        <f t="shared" si="14"/>
        <v>0</v>
      </c>
    </row>
    <row r="911" spans="1:17" ht="15">
      <c r="A911" s="13">
        <f>IF(A910&lt;Analyse!$B$6,'Erreurs professionnels'!A910+1,"")</f>
      </c>
      <c r="Q911" s="11">
        <f t="shared" si="14"/>
        <v>0</v>
      </c>
    </row>
    <row r="912" spans="1:17" ht="15">
      <c r="A912" s="13">
        <f>IF(A911&lt;Analyse!$B$6,'Erreurs professionnels'!A911+1,"")</f>
      </c>
      <c r="Q912" s="11">
        <f t="shared" si="14"/>
        <v>0</v>
      </c>
    </row>
    <row r="913" spans="1:17" ht="15">
      <c r="A913" s="13">
        <f>IF(A912&lt;Analyse!$B$6,'Erreurs professionnels'!A912+1,"")</f>
      </c>
      <c r="Q913" s="11">
        <f t="shared" si="14"/>
        <v>0</v>
      </c>
    </row>
    <row r="914" spans="1:17" ht="15">
      <c r="A914" s="13">
        <f>IF(A913&lt;Analyse!$B$6,'Erreurs professionnels'!A913+1,"")</f>
      </c>
      <c r="Q914" s="11">
        <f t="shared" si="14"/>
        <v>0</v>
      </c>
    </row>
    <row r="915" spans="1:17" ht="15">
      <c r="A915" s="13">
        <f>IF(A914&lt;Analyse!$B$6,'Erreurs professionnels'!A914+1,"")</f>
      </c>
      <c r="Q915" s="11">
        <f t="shared" si="14"/>
        <v>0</v>
      </c>
    </row>
    <row r="916" spans="1:17" ht="15">
      <c r="A916" s="13">
        <f>IF(A915&lt;Analyse!$B$6,'Erreurs professionnels'!A915+1,"")</f>
      </c>
      <c r="Q916" s="11">
        <f t="shared" si="14"/>
        <v>0</v>
      </c>
    </row>
    <row r="917" spans="1:17" ht="15">
      <c r="A917" s="13">
        <f>IF(A916&lt;Analyse!$B$6,'Erreurs professionnels'!A916+1,"")</f>
      </c>
      <c r="Q917" s="11">
        <f t="shared" si="14"/>
        <v>0</v>
      </c>
    </row>
    <row r="918" spans="1:17" ht="15">
      <c r="A918" s="13">
        <f>IF(A917&lt;Analyse!$B$6,'Erreurs professionnels'!A917+1,"")</f>
      </c>
      <c r="Q918" s="11">
        <f t="shared" si="14"/>
        <v>0</v>
      </c>
    </row>
    <row r="919" spans="1:17" ht="15">
      <c r="A919" s="13">
        <f>IF(A918&lt;Analyse!$B$6,'Erreurs professionnels'!A918+1,"")</f>
      </c>
      <c r="Q919" s="11">
        <f t="shared" si="14"/>
        <v>0</v>
      </c>
    </row>
    <row r="920" spans="1:17" ht="15">
      <c r="A920" s="13">
        <f>IF(A919&lt;Analyse!$B$6,'Erreurs professionnels'!A919+1,"")</f>
      </c>
      <c r="Q920" s="11">
        <f t="shared" si="14"/>
        <v>0</v>
      </c>
    </row>
    <row r="921" spans="1:17" ht="15">
      <c r="A921" s="13">
        <f>IF(A920&lt;Analyse!$B$6,'Erreurs professionnels'!A920+1,"")</f>
      </c>
      <c r="Q921" s="11">
        <f t="shared" si="14"/>
        <v>0</v>
      </c>
    </row>
    <row r="922" spans="1:17" ht="15">
      <c r="A922" s="13">
        <f>IF(A921&lt;Analyse!$B$6,'Erreurs professionnels'!A921+1,"")</f>
      </c>
      <c r="Q922" s="11">
        <f t="shared" si="14"/>
        <v>0</v>
      </c>
    </row>
    <row r="923" spans="1:17" ht="15">
      <c r="A923" s="13">
        <f>IF(A922&lt;Analyse!$B$6,'Erreurs professionnels'!A922+1,"")</f>
      </c>
      <c r="Q923" s="11">
        <f t="shared" si="14"/>
        <v>0</v>
      </c>
    </row>
    <row r="924" spans="1:17" ht="15">
      <c r="A924" s="13">
        <f>IF(A923&lt;Analyse!$B$6,'Erreurs professionnels'!A923+1,"")</f>
      </c>
      <c r="Q924" s="11">
        <f t="shared" si="14"/>
        <v>0</v>
      </c>
    </row>
    <row r="925" spans="1:17" ht="15">
      <c r="A925" s="13">
        <f>IF(A924&lt;Analyse!$B$6,'Erreurs professionnels'!A924+1,"")</f>
      </c>
      <c r="Q925" s="11">
        <f t="shared" si="14"/>
        <v>0</v>
      </c>
    </row>
    <row r="926" spans="1:17" ht="15">
      <c r="A926" s="13">
        <f>IF(A925&lt;Analyse!$B$6,'Erreurs professionnels'!A925+1,"")</f>
      </c>
      <c r="Q926" s="11">
        <f t="shared" si="14"/>
        <v>0</v>
      </c>
    </row>
    <row r="927" spans="1:17" ht="15">
      <c r="A927" s="13">
        <f>IF(A926&lt;Analyse!$B$6,'Erreurs professionnels'!A926+1,"")</f>
      </c>
      <c r="Q927" s="11">
        <f t="shared" si="14"/>
        <v>0</v>
      </c>
    </row>
    <row r="928" spans="1:17" ht="15">
      <c r="A928" s="13">
        <f>IF(A927&lt;Analyse!$B$6,'Erreurs professionnels'!A927+1,"")</f>
      </c>
      <c r="Q928" s="11">
        <f t="shared" si="14"/>
        <v>0</v>
      </c>
    </row>
    <row r="929" spans="1:17" ht="15">
      <c r="A929" s="13">
        <f>IF(A928&lt;Analyse!$B$6,'Erreurs professionnels'!A928+1,"")</f>
      </c>
      <c r="Q929" s="11">
        <f t="shared" si="14"/>
        <v>0</v>
      </c>
    </row>
    <row r="930" spans="1:17" ht="15">
      <c r="A930" s="13">
        <f>IF(A929&lt;Analyse!$B$6,'Erreurs professionnels'!A929+1,"")</f>
      </c>
      <c r="Q930" s="11">
        <f t="shared" si="14"/>
        <v>0</v>
      </c>
    </row>
    <row r="931" spans="1:17" ht="15">
      <c r="A931" s="13">
        <f>IF(A930&lt;Analyse!$B$6,'Erreurs professionnels'!A930+1,"")</f>
      </c>
      <c r="Q931" s="11">
        <f t="shared" si="14"/>
        <v>0</v>
      </c>
    </row>
    <row r="932" spans="1:17" ht="15">
      <c r="A932" s="13">
        <f>IF(A931&lt;Analyse!$B$6,'Erreurs professionnels'!A931+1,"")</f>
      </c>
      <c r="Q932" s="11">
        <f t="shared" si="14"/>
        <v>0</v>
      </c>
    </row>
    <row r="933" spans="1:17" ht="15">
      <c r="A933" s="13">
        <f>IF(A932&lt;Analyse!$B$6,'Erreurs professionnels'!A932+1,"")</f>
      </c>
      <c r="Q933" s="11">
        <f t="shared" si="14"/>
        <v>0</v>
      </c>
    </row>
    <row r="934" spans="1:17" ht="15">
      <c r="A934" s="13">
        <f>IF(A933&lt;Analyse!$B$6,'Erreurs professionnels'!A933+1,"")</f>
      </c>
      <c r="Q934" s="11">
        <f t="shared" si="14"/>
        <v>0</v>
      </c>
    </row>
    <row r="935" spans="1:17" ht="15">
      <c r="A935" s="13">
        <f>IF(A934&lt;Analyse!$B$6,'Erreurs professionnels'!A934+1,"")</f>
      </c>
      <c r="Q935" s="11">
        <f t="shared" si="14"/>
        <v>0</v>
      </c>
    </row>
    <row r="936" spans="1:17" ht="15">
      <c r="A936" s="13">
        <f>IF(A935&lt;Analyse!$B$6,'Erreurs professionnels'!A935+1,"")</f>
      </c>
      <c r="Q936" s="11">
        <f t="shared" si="14"/>
        <v>0</v>
      </c>
    </row>
    <row r="937" spans="1:17" ht="15">
      <c r="A937" s="13">
        <f>IF(A936&lt;Analyse!$B$6,'Erreurs professionnels'!A936+1,"")</f>
      </c>
      <c r="Q937" s="11">
        <f t="shared" si="14"/>
        <v>0</v>
      </c>
    </row>
    <row r="938" spans="1:17" ht="15">
      <c r="A938" s="13">
        <f>IF(A937&lt;Analyse!$B$6,'Erreurs professionnels'!A937+1,"")</f>
      </c>
      <c r="Q938" s="11">
        <f t="shared" si="14"/>
        <v>0</v>
      </c>
    </row>
    <row r="939" spans="1:17" ht="15">
      <c r="A939" s="13">
        <f>IF(A938&lt;Analyse!$B$6,'Erreurs professionnels'!A938+1,"")</f>
      </c>
      <c r="Q939" s="11">
        <f t="shared" si="14"/>
        <v>0</v>
      </c>
    </row>
    <row r="940" spans="1:17" ht="15">
      <c r="A940" s="13">
        <f>IF(A939&lt;Analyse!$B$6,'Erreurs professionnels'!A939+1,"")</f>
      </c>
      <c r="Q940" s="11">
        <f t="shared" si="14"/>
        <v>0</v>
      </c>
    </row>
    <row r="941" spans="1:17" ht="15">
      <c r="A941" s="13">
        <f>IF(A940&lt;Analyse!$B$6,'Erreurs professionnels'!A940+1,"")</f>
      </c>
      <c r="Q941" s="11">
        <f t="shared" si="14"/>
        <v>0</v>
      </c>
    </row>
    <row r="942" spans="1:17" ht="15">
      <c r="A942" s="13">
        <f>IF(A941&lt;Analyse!$B$6,'Erreurs professionnels'!A941+1,"")</f>
      </c>
      <c r="Q942" s="11">
        <f t="shared" si="14"/>
        <v>0</v>
      </c>
    </row>
    <row r="943" spans="1:17" ht="15">
      <c r="A943" s="13">
        <f>IF(A942&lt;Analyse!$B$6,'Erreurs professionnels'!A942+1,"")</f>
      </c>
      <c r="Q943" s="11">
        <f t="shared" si="14"/>
        <v>0</v>
      </c>
    </row>
    <row r="944" spans="1:17" ht="15">
      <c r="A944" s="13">
        <f>IF(A943&lt;Analyse!$B$6,'Erreurs professionnels'!A943+1,"")</f>
      </c>
      <c r="Q944" s="11">
        <f t="shared" si="14"/>
        <v>0</v>
      </c>
    </row>
    <row r="945" spans="1:17" ht="15">
      <c r="A945" s="13">
        <f>IF(A944&lt;Analyse!$B$6,'Erreurs professionnels'!A944+1,"")</f>
      </c>
      <c r="Q945" s="11">
        <f t="shared" si="14"/>
        <v>0</v>
      </c>
    </row>
    <row r="946" spans="1:17" ht="15">
      <c r="A946" s="13">
        <f>IF(A945&lt;Analyse!$B$6,'Erreurs professionnels'!A945+1,"")</f>
      </c>
      <c r="Q946" s="11">
        <f t="shared" si="14"/>
        <v>0</v>
      </c>
    </row>
    <row r="947" spans="1:17" ht="15">
      <c r="A947" s="13">
        <f>IF(A946&lt;Analyse!$B$6,'Erreurs professionnels'!A946+1,"")</f>
      </c>
      <c r="Q947" s="11">
        <f t="shared" si="14"/>
        <v>0</v>
      </c>
    </row>
    <row r="948" spans="1:17" ht="15">
      <c r="A948" s="13">
        <f>IF(A947&lt;Analyse!$B$6,'Erreurs professionnels'!A947+1,"")</f>
      </c>
      <c r="Q948" s="11">
        <f t="shared" si="14"/>
        <v>0</v>
      </c>
    </row>
    <row r="949" spans="1:17" ht="15">
      <c r="A949" s="13">
        <f>IF(A948&lt;Analyse!$B$6,'Erreurs professionnels'!A948+1,"")</f>
      </c>
      <c r="Q949" s="11">
        <f t="shared" si="14"/>
        <v>0</v>
      </c>
    </row>
    <row r="950" spans="1:17" ht="15">
      <c r="A950" s="13">
        <f>IF(A949&lt;Analyse!$B$6,'Erreurs professionnels'!A949+1,"")</f>
      </c>
      <c r="Q950" s="11">
        <f t="shared" si="14"/>
        <v>0</v>
      </c>
    </row>
    <row r="951" spans="1:17" ht="15">
      <c r="A951" s="13">
        <f>IF(A950&lt;Analyse!$B$6,'Erreurs professionnels'!A950+1,"")</f>
      </c>
      <c r="Q951" s="11">
        <f t="shared" si="14"/>
        <v>0</v>
      </c>
    </row>
    <row r="952" spans="1:17" ht="15">
      <c r="A952" s="13">
        <f>IF(A951&lt;Analyse!$B$6,'Erreurs professionnels'!A951+1,"")</f>
      </c>
      <c r="Q952" s="11">
        <f t="shared" si="14"/>
        <v>0</v>
      </c>
    </row>
    <row r="953" spans="1:17" ht="15">
      <c r="A953" s="13">
        <f>IF(A952&lt;Analyse!$B$6,'Erreurs professionnels'!A952+1,"")</f>
      </c>
      <c r="Q953" s="11">
        <f t="shared" si="14"/>
        <v>0</v>
      </c>
    </row>
    <row r="954" spans="1:17" ht="15">
      <c r="A954" s="13">
        <f>IF(A953&lt;Analyse!$B$6,'Erreurs professionnels'!A953+1,"")</f>
      </c>
      <c r="Q954" s="11">
        <f t="shared" si="14"/>
        <v>0</v>
      </c>
    </row>
    <row r="955" spans="1:17" ht="15">
      <c r="A955" s="13">
        <f>IF(A954&lt;Analyse!$B$6,'Erreurs professionnels'!A954+1,"")</f>
      </c>
      <c r="Q955" s="11">
        <f t="shared" si="14"/>
        <v>0</v>
      </c>
    </row>
    <row r="956" spans="1:17" ht="15">
      <c r="A956" s="13">
        <f>IF(A955&lt;Analyse!$B$6,'Erreurs professionnels'!A955+1,"")</f>
      </c>
      <c r="Q956" s="11">
        <f t="shared" si="14"/>
        <v>0</v>
      </c>
    </row>
    <row r="957" spans="1:17" ht="15">
      <c r="A957" s="13">
        <f>IF(A956&lt;Analyse!$B$6,'Erreurs professionnels'!A956+1,"")</f>
      </c>
      <c r="Q957" s="11">
        <f t="shared" si="14"/>
        <v>0</v>
      </c>
    </row>
    <row r="958" spans="1:17" ht="15">
      <c r="A958" s="13">
        <f>IF(A957&lt;Analyse!$B$6,'Erreurs professionnels'!A957+1,"")</f>
      </c>
      <c r="Q958" s="11">
        <f t="shared" si="14"/>
        <v>0</v>
      </c>
    </row>
    <row r="959" spans="1:17" ht="15">
      <c r="A959" s="13">
        <f>IF(A958&lt;Analyse!$B$6,'Erreurs professionnels'!A958+1,"")</f>
      </c>
      <c r="Q959" s="11">
        <f t="shared" si="14"/>
        <v>0</v>
      </c>
    </row>
    <row r="960" spans="1:17" ht="15">
      <c r="A960" s="13">
        <f>IF(A959&lt;Analyse!$B$6,'Erreurs professionnels'!A959+1,"")</f>
      </c>
      <c r="Q960" s="11">
        <f t="shared" si="14"/>
        <v>0</v>
      </c>
    </row>
    <row r="961" spans="1:17" ht="15">
      <c r="A961" s="13">
        <f>IF(A960&lt;Analyse!$B$6,'Erreurs professionnels'!A960+1,"")</f>
      </c>
      <c r="Q961" s="11">
        <f t="shared" si="14"/>
        <v>0</v>
      </c>
    </row>
    <row r="962" spans="1:17" ht="15">
      <c r="A962" s="13">
        <f>IF(A961&lt;Analyse!$B$6,'Erreurs professionnels'!A961+1,"")</f>
      </c>
      <c r="Q962" s="11">
        <f t="shared" si="14"/>
        <v>0</v>
      </c>
    </row>
    <row r="963" spans="1:17" ht="15">
      <c r="A963" s="13">
        <f>IF(A962&lt;Analyse!$B$6,'Erreurs professionnels'!A962+1,"")</f>
      </c>
      <c r="Q963" s="11">
        <f t="shared" si="14"/>
        <v>0</v>
      </c>
    </row>
    <row r="964" spans="1:17" ht="15">
      <c r="A964" s="13">
        <f>IF(A963&lt;Analyse!$B$6,'Erreurs professionnels'!A963+1,"")</f>
      </c>
      <c r="Q964" s="11">
        <f t="shared" si="14"/>
        <v>0</v>
      </c>
    </row>
    <row r="965" spans="1:17" ht="15">
      <c r="A965" s="13">
        <f>IF(A964&lt;Analyse!$B$6,'Erreurs professionnels'!A964+1,"")</f>
      </c>
      <c r="Q965" s="11">
        <f t="shared" si="14"/>
        <v>0</v>
      </c>
    </row>
    <row r="966" spans="1:17" ht="15">
      <c r="A966" s="13">
        <f>IF(A965&lt;Analyse!$B$6,'Erreurs professionnels'!A965+1,"")</f>
      </c>
      <c r="Q966" s="11">
        <f aca="true" t="shared" si="15" ref="Q966:Q1029">COUNTA(B966:O966)</f>
        <v>0</v>
      </c>
    </row>
    <row r="967" spans="1:17" ht="15">
      <c r="A967" s="13">
        <f>IF(A966&lt;Analyse!$B$6,'Erreurs professionnels'!A966+1,"")</f>
      </c>
      <c r="Q967" s="11">
        <f t="shared" si="15"/>
        <v>0</v>
      </c>
    </row>
    <row r="968" spans="1:17" ht="15">
      <c r="A968" s="13">
        <f>IF(A967&lt;Analyse!$B$6,'Erreurs professionnels'!A967+1,"")</f>
      </c>
      <c r="Q968" s="11">
        <f t="shared" si="15"/>
        <v>0</v>
      </c>
    </row>
    <row r="969" spans="1:17" ht="15">
      <c r="A969" s="13">
        <f>IF(A968&lt;Analyse!$B$6,'Erreurs professionnels'!A968+1,"")</f>
      </c>
      <c r="Q969" s="11">
        <f t="shared" si="15"/>
        <v>0</v>
      </c>
    </row>
    <row r="970" spans="1:17" ht="15">
      <c r="A970" s="13">
        <f>IF(A969&lt;Analyse!$B$6,'Erreurs professionnels'!A969+1,"")</f>
      </c>
      <c r="Q970" s="11">
        <f t="shared" si="15"/>
        <v>0</v>
      </c>
    </row>
    <row r="971" spans="1:17" ht="15">
      <c r="A971" s="13">
        <f>IF(A970&lt;Analyse!$B$6,'Erreurs professionnels'!A970+1,"")</f>
      </c>
      <c r="Q971" s="11">
        <f t="shared" si="15"/>
        <v>0</v>
      </c>
    </row>
    <row r="972" spans="1:17" ht="15">
      <c r="A972" s="13">
        <f>IF(A971&lt;Analyse!$B$6,'Erreurs professionnels'!A971+1,"")</f>
      </c>
      <c r="Q972" s="11">
        <f t="shared" si="15"/>
        <v>0</v>
      </c>
    </row>
    <row r="973" spans="1:17" ht="15">
      <c r="A973" s="13">
        <f>IF(A972&lt;Analyse!$B$6,'Erreurs professionnels'!A972+1,"")</f>
      </c>
      <c r="Q973" s="11">
        <f t="shared" si="15"/>
        <v>0</v>
      </c>
    </row>
    <row r="974" spans="1:17" ht="15">
      <c r="A974" s="13">
        <f>IF(A973&lt;Analyse!$B$6,'Erreurs professionnels'!A973+1,"")</f>
      </c>
      <c r="Q974" s="11">
        <f t="shared" si="15"/>
        <v>0</v>
      </c>
    </row>
    <row r="975" spans="1:17" ht="15">
      <c r="A975" s="13">
        <f>IF(A974&lt;Analyse!$B$6,'Erreurs professionnels'!A974+1,"")</f>
      </c>
      <c r="Q975" s="11">
        <f t="shared" si="15"/>
        <v>0</v>
      </c>
    </row>
    <row r="976" spans="1:17" ht="15">
      <c r="A976" s="13">
        <f>IF(A975&lt;Analyse!$B$6,'Erreurs professionnels'!A975+1,"")</f>
      </c>
      <c r="Q976" s="11">
        <f t="shared" si="15"/>
        <v>0</v>
      </c>
    </row>
    <row r="977" spans="1:17" ht="15">
      <c r="A977" s="13">
        <f>IF(A976&lt;Analyse!$B$6,'Erreurs professionnels'!A976+1,"")</f>
      </c>
      <c r="Q977" s="11">
        <f t="shared" si="15"/>
        <v>0</v>
      </c>
    </row>
    <row r="978" spans="1:17" ht="15">
      <c r="A978" s="13">
        <f>IF(A977&lt;Analyse!$B$6,'Erreurs professionnels'!A977+1,"")</f>
      </c>
      <c r="Q978" s="11">
        <f t="shared" si="15"/>
        <v>0</v>
      </c>
    </row>
    <row r="979" spans="1:17" ht="15">
      <c r="A979" s="13">
        <f>IF(A978&lt;Analyse!$B$6,'Erreurs professionnels'!A978+1,"")</f>
      </c>
      <c r="Q979" s="11">
        <f t="shared" si="15"/>
        <v>0</v>
      </c>
    </row>
    <row r="980" spans="1:17" ht="15">
      <c r="A980" s="13">
        <f>IF(A979&lt;Analyse!$B$6,'Erreurs professionnels'!A979+1,"")</f>
      </c>
      <c r="Q980" s="11">
        <f t="shared" si="15"/>
        <v>0</v>
      </c>
    </row>
    <row r="981" spans="1:17" ht="15">
      <c r="A981" s="13">
        <f>IF(A980&lt;Analyse!$B$6,'Erreurs professionnels'!A980+1,"")</f>
      </c>
      <c r="Q981" s="11">
        <f t="shared" si="15"/>
        <v>0</v>
      </c>
    </row>
    <row r="982" spans="1:17" ht="15">
      <c r="A982" s="13">
        <f>IF(A981&lt;Analyse!$B$6,'Erreurs professionnels'!A981+1,"")</f>
      </c>
      <c r="Q982" s="11">
        <f t="shared" si="15"/>
        <v>0</v>
      </c>
    </row>
    <row r="983" spans="1:17" ht="15">
      <c r="A983" s="13">
        <f>IF(A982&lt;Analyse!$B$6,'Erreurs professionnels'!A982+1,"")</f>
      </c>
      <c r="Q983" s="11">
        <f t="shared" si="15"/>
        <v>0</v>
      </c>
    </row>
    <row r="984" spans="1:17" ht="15">
      <c r="A984" s="13">
        <f>IF(A983&lt;Analyse!$B$6,'Erreurs professionnels'!A983+1,"")</f>
      </c>
      <c r="Q984" s="11">
        <f t="shared" si="15"/>
        <v>0</v>
      </c>
    </row>
    <row r="985" spans="1:17" ht="15">
      <c r="A985" s="13">
        <f>IF(A984&lt;Analyse!$B$6,'Erreurs professionnels'!A984+1,"")</f>
      </c>
      <c r="Q985" s="11">
        <f t="shared" si="15"/>
        <v>0</v>
      </c>
    </row>
    <row r="986" spans="1:17" ht="15">
      <c r="A986" s="13">
        <f>IF(A985&lt;Analyse!$B$6,'Erreurs professionnels'!A985+1,"")</f>
      </c>
      <c r="Q986" s="11">
        <f t="shared" si="15"/>
        <v>0</v>
      </c>
    </row>
    <row r="987" spans="1:17" ht="15">
      <c r="A987" s="13">
        <f>IF(A986&lt;Analyse!$B$6,'Erreurs professionnels'!A986+1,"")</f>
      </c>
      <c r="Q987" s="11">
        <f t="shared" si="15"/>
        <v>0</v>
      </c>
    </row>
    <row r="988" spans="1:17" ht="15">
      <c r="A988" s="13">
        <f>IF(A987&lt;Analyse!$B$6,'Erreurs professionnels'!A987+1,"")</f>
      </c>
      <c r="Q988" s="11">
        <f t="shared" si="15"/>
        <v>0</v>
      </c>
    </row>
    <row r="989" spans="1:17" ht="15">
      <c r="A989" s="13">
        <f>IF(A988&lt;Analyse!$B$6,'Erreurs professionnels'!A988+1,"")</f>
      </c>
      <c r="Q989" s="11">
        <f t="shared" si="15"/>
        <v>0</v>
      </c>
    </row>
    <row r="990" spans="1:17" ht="15">
      <c r="A990" s="13">
        <f>IF(A989&lt;Analyse!$B$6,'Erreurs professionnels'!A989+1,"")</f>
      </c>
      <c r="Q990" s="11">
        <f t="shared" si="15"/>
        <v>0</v>
      </c>
    </row>
    <row r="991" spans="1:17" ht="15">
      <c r="A991" s="13">
        <f>IF(A990&lt;Analyse!$B$6,'Erreurs professionnels'!A990+1,"")</f>
      </c>
      <c r="Q991" s="11">
        <f t="shared" si="15"/>
        <v>0</v>
      </c>
    </row>
    <row r="992" spans="1:17" ht="15">
      <c r="A992" s="13">
        <f>IF(A991&lt;Analyse!$B$6,'Erreurs professionnels'!A991+1,"")</f>
      </c>
      <c r="Q992" s="11">
        <f t="shared" si="15"/>
        <v>0</v>
      </c>
    </row>
    <row r="993" spans="1:17" ht="15">
      <c r="A993" s="13">
        <f>IF(A992&lt;Analyse!$B$6,'Erreurs professionnels'!A992+1,"")</f>
      </c>
      <c r="Q993" s="11">
        <f t="shared" si="15"/>
        <v>0</v>
      </c>
    </row>
    <row r="994" spans="1:17" ht="15">
      <c r="A994" s="13">
        <f>IF(A993&lt;Analyse!$B$6,'Erreurs professionnels'!A993+1,"")</f>
      </c>
      <c r="Q994" s="11">
        <f t="shared" si="15"/>
        <v>0</v>
      </c>
    </row>
    <row r="995" spans="1:17" ht="15">
      <c r="A995" s="13">
        <f>IF(A994&lt;Analyse!$B$6,'Erreurs professionnels'!A994+1,"")</f>
      </c>
      <c r="Q995" s="11">
        <f t="shared" si="15"/>
        <v>0</v>
      </c>
    </row>
    <row r="996" spans="1:17" ht="15">
      <c r="A996" s="13">
        <f>IF(A995&lt;Analyse!$B$6,'Erreurs professionnels'!A995+1,"")</f>
      </c>
      <c r="Q996" s="11">
        <f t="shared" si="15"/>
        <v>0</v>
      </c>
    </row>
    <row r="997" spans="1:17" ht="15">
      <c r="A997" s="13">
        <f>IF(A996&lt;Analyse!$B$6,'Erreurs professionnels'!A996+1,"")</f>
      </c>
      <c r="Q997" s="11">
        <f t="shared" si="15"/>
        <v>0</v>
      </c>
    </row>
    <row r="998" spans="1:17" ht="15">
      <c r="A998" s="13">
        <f>IF(A997&lt;Analyse!$B$6,'Erreurs professionnels'!A997+1,"")</f>
      </c>
      <c r="Q998" s="11">
        <f t="shared" si="15"/>
        <v>0</v>
      </c>
    </row>
    <row r="999" spans="1:17" ht="15">
      <c r="A999" s="13">
        <f>IF(A998&lt;Analyse!$B$6,'Erreurs professionnels'!A998+1,"")</f>
      </c>
      <c r="Q999" s="11">
        <f t="shared" si="15"/>
        <v>0</v>
      </c>
    </row>
    <row r="1000" spans="1:17" ht="15">
      <c r="A1000" s="13">
        <f>IF(A999&lt;Analyse!$B$6,'Erreurs professionnels'!A999+1,"")</f>
      </c>
      <c r="Q1000" s="11">
        <f t="shared" si="15"/>
        <v>0</v>
      </c>
    </row>
    <row r="1001" spans="1:17" ht="15">
      <c r="A1001" s="13">
        <f>IF(A1000&lt;Analyse!$B$6,'Erreurs professionnels'!A1000+1,"")</f>
      </c>
      <c r="Q1001" s="11">
        <f t="shared" si="15"/>
        <v>0</v>
      </c>
    </row>
    <row r="1002" spans="1:17" ht="15">
      <c r="A1002" s="13">
        <f>IF(A1001&lt;Analyse!$B$6,'Erreurs professionnels'!A1001+1,"")</f>
      </c>
      <c r="Q1002" s="11">
        <f t="shared" si="15"/>
        <v>0</v>
      </c>
    </row>
    <row r="1003" spans="1:17" ht="15">
      <c r="A1003" s="13">
        <f>IF(A1002&lt;Analyse!$B$6,'Erreurs professionnels'!A1002+1,"")</f>
      </c>
      <c r="Q1003" s="11">
        <f t="shared" si="15"/>
        <v>0</v>
      </c>
    </row>
    <row r="1004" spans="1:17" ht="15">
      <c r="A1004" s="13">
        <f>IF(A1003&lt;Analyse!$B$6,'Erreurs professionnels'!A1003+1,"")</f>
      </c>
      <c r="Q1004" s="11">
        <f t="shared" si="15"/>
        <v>0</v>
      </c>
    </row>
    <row r="1005" spans="1:17" ht="15">
      <c r="A1005" s="13">
        <f>IF(A1004&lt;Analyse!$B$6,'Erreurs professionnels'!A1004+1,"")</f>
      </c>
      <c r="Q1005" s="11">
        <f t="shared" si="15"/>
        <v>0</v>
      </c>
    </row>
    <row r="1006" spans="1:17" ht="15">
      <c r="A1006" s="13">
        <f>IF(A1005&lt;Analyse!$B$6,'Erreurs professionnels'!A1005+1,"")</f>
      </c>
      <c r="Q1006" s="11">
        <f t="shared" si="15"/>
        <v>0</v>
      </c>
    </row>
    <row r="1007" spans="1:17" ht="15">
      <c r="A1007" s="13">
        <f>IF(A1006&lt;Analyse!$B$6,'Erreurs professionnels'!A1006+1,"")</f>
      </c>
      <c r="Q1007" s="11">
        <f t="shared" si="15"/>
        <v>0</v>
      </c>
    </row>
    <row r="1008" spans="1:17" ht="15">
      <c r="A1008" s="13">
        <f>IF(A1007&lt;Analyse!$B$6,'Erreurs professionnels'!A1007+1,"")</f>
      </c>
      <c r="Q1008" s="11">
        <f t="shared" si="15"/>
        <v>0</v>
      </c>
    </row>
    <row r="1009" spans="1:17" ht="15">
      <c r="A1009" s="13">
        <f>IF(A1008&lt;Analyse!$B$6,'Erreurs professionnels'!A1008+1,"")</f>
      </c>
      <c r="Q1009" s="11">
        <f t="shared" si="15"/>
        <v>0</v>
      </c>
    </row>
    <row r="1010" spans="1:17" ht="15">
      <c r="A1010" s="13">
        <f>IF(A1009&lt;Analyse!$B$6,'Erreurs professionnels'!A1009+1,"")</f>
      </c>
      <c r="Q1010" s="11">
        <f t="shared" si="15"/>
        <v>0</v>
      </c>
    </row>
    <row r="1011" spans="1:17" ht="15">
      <c r="A1011" s="13">
        <f>IF(A1010&lt;Analyse!$B$6,'Erreurs professionnels'!A1010+1,"")</f>
      </c>
      <c r="Q1011" s="11">
        <f t="shared" si="15"/>
        <v>0</v>
      </c>
    </row>
    <row r="1012" spans="1:17" ht="15">
      <c r="A1012" s="13">
        <f>IF(A1011&lt;Analyse!$B$6,'Erreurs professionnels'!A1011+1,"")</f>
      </c>
      <c r="Q1012" s="11">
        <f t="shared" si="15"/>
        <v>0</v>
      </c>
    </row>
    <row r="1013" spans="1:17" ht="15">
      <c r="A1013" s="13">
        <f>IF(A1012&lt;Analyse!$B$6,'Erreurs professionnels'!A1012+1,"")</f>
      </c>
      <c r="Q1013" s="11">
        <f t="shared" si="15"/>
        <v>0</v>
      </c>
    </row>
    <row r="1014" spans="1:17" ht="15">
      <c r="A1014" s="13">
        <f>IF(A1013&lt;Analyse!$B$6,'Erreurs professionnels'!A1013+1,"")</f>
      </c>
      <c r="Q1014" s="11">
        <f t="shared" si="15"/>
        <v>0</v>
      </c>
    </row>
    <row r="1015" spans="1:17" ht="15">
      <c r="A1015" s="13">
        <f>IF(A1014&lt;Analyse!$B$6,'Erreurs professionnels'!A1014+1,"")</f>
      </c>
      <c r="Q1015" s="11">
        <f t="shared" si="15"/>
        <v>0</v>
      </c>
    </row>
    <row r="1016" spans="1:17" ht="15">
      <c r="A1016" s="13">
        <f>IF(A1015&lt;Analyse!$B$6,'Erreurs professionnels'!A1015+1,"")</f>
      </c>
      <c r="Q1016" s="11">
        <f t="shared" si="15"/>
        <v>0</v>
      </c>
    </row>
    <row r="1017" spans="1:17" ht="15">
      <c r="A1017" s="13">
        <f>IF(A1016&lt;Analyse!$B$6,'Erreurs professionnels'!A1016+1,"")</f>
      </c>
      <c r="Q1017" s="11">
        <f t="shared" si="15"/>
        <v>0</v>
      </c>
    </row>
    <row r="1018" spans="1:17" ht="15">
      <c r="A1018" s="13">
        <f>IF(A1017&lt;Analyse!$B$6,'Erreurs professionnels'!A1017+1,"")</f>
      </c>
      <c r="Q1018" s="11">
        <f t="shared" si="15"/>
        <v>0</v>
      </c>
    </row>
    <row r="1019" spans="1:17" ht="15">
      <c r="A1019" s="13">
        <f>IF(A1018&lt;Analyse!$B$6,'Erreurs professionnels'!A1018+1,"")</f>
      </c>
      <c r="Q1019" s="11">
        <f t="shared" si="15"/>
        <v>0</v>
      </c>
    </row>
    <row r="1020" spans="1:17" ht="15">
      <c r="A1020" s="13">
        <f>IF(A1019&lt;Analyse!$B$6,'Erreurs professionnels'!A1019+1,"")</f>
      </c>
      <c r="Q1020" s="11">
        <f t="shared" si="15"/>
        <v>0</v>
      </c>
    </row>
    <row r="1021" spans="1:17" ht="15">
      <c r="A1021" s="13">
        <f>IF(A1020&lt;Analyse!$B$6,'Erreurs professionnels'!A1020+1,"")</f>
      </c>
      <c r="Q1021" s="11">
        <f t="shared" si="15"/>
        <v>0</v>
      </c>
    </row>
    <row r="1022" spans="1:17" ht="15">
      <c r="A1022" s="13">
        <f>IF(A1021&lt;Analyse!$B$6,'Erreurs professionnels'!A1021+1,"")</f>
      </c>
      <c r="Q1022" s="11">
        <f t="shared" si="15"/>
        <v>0</v>
      </c>
    </row>
    <row r="1023" spans="1:17" ht="15">
      <c r="A1023" s="13">
        <f>IF(A1022&lt;Analyse!$B$6,'Erreurs professionnels'!A1022+1,"")</f>
      </c>
      <c r="Q1023" s="11">
        <f t="shared" si="15"/>
        <v>0</v>
      </c>
    </row>
    <row r="1024" spans="1:17" ht="15">
      <c r="A1024" s="13">
        <f>IF(A1023&lt;Analyse!$B$6,'Erreurs professionnels'!A1023+1,"")</f>
      </c>
      <c r="Q1024" s="11">
        <f t="shared" si="15"/>
        <v>0</v>
      </c>
    </row>
    <row r="1025" spans="1:17" ht="15">
      <c r="A1025" s="13">
        <f>IF(A1024&lt;Analyse!$B$6,'Erreurs professionnels'!A1024+1,"")</f>
      </c>
      <c r="Q1025" s="11">
        <f t="shared" si="15"/>
        <v>0</v>
      </c>
    </row>
    <row r="1026" spans="1:17" ht="15">
      <c r="A1026" s="13">
        <f>IF(A1025&lt;Analyse!$B$6,'Erreurs professionnels'!A1025+1,"")</f>
      </c>
      <c r="Q1026" s="11">
        <f t="shared" si="15"/>
        <v>0</v>
      </c>
    </row>
    <row r="1027" spans="1:17" ht="15">
      <c r="A1027" s="13">
        <f>IF(A1026&lt;Analyse!$B$6,'Erreurs professionnels'!A1026+1,"")</f>
      </c>
      <c r="Q1027" s="11">
        <f t="shared" si="15"/>
        <v>0</v>
      </c>
    </row>
    <row r="1028" spans="1:17" ht="15">
      <c r="A1028" s="13">
        <f>IF(A1027&lt;Analyse!$B$6,'Erreurs professionnels'!A1027+1,"")</f>
      </c>
      <c r="Q1028" s="11">
        <f t="shared" si="15"/>
        <v>0</v>
      </c>
    </row>
    <row r="1029" spans="1:17" ht="15">
      <c r="A1029" s="13">
        <f>IF(A1028&lt;Analyse!$B$6,'Erreurs professionnels'!A1028+1,"")</f>
      </c>
      <c r="Q1029" s="11">
        <f t="shared" si="15"/>
        <v>0</v>
      </c>
    </row>
    <row r="1030" spans="1:17" ht="15">
      <c r="A1030" s="13">
        <f>IF(A1029&lt;Analyse!$B$6,'Erreurs professionnels'!A1029+1,"")</f>
      </c>
      <c r="Q1030" s="11">
        <f aca="true" t="shared" si="16" ref="Q1030:Q1073">COUNTA(B1030:O1030)</f>
        <v>0</v>
      </c>
    </row>
    <row r="1031" spans="1:17" ht="15">
      <c r="A1031" s="13">
        <f>IF(A1030&lt;Analyse!$B$6,'Erreurs professionnels'!A1030+1,"")</f>
      </c>
      <c r="Q1031" s="11">
        <f t="shared" si="16"/>
        <v>0</v>
      </c>
    </row>
    <row r="1032" spans="1:17" ht="15">
      <c r="A1032" s="13">
        <f>IF(A1031&lt;Analyse!$B$6,'Erreurs professionnels'!A1031+1,"")</f>
      </c>
      <c r="Q1032" s="11">
        <f t="shared" si="16"/>
        <v>0</v>
      </c>
    </row>
    <row r="1033" spans="1:17" ht="15">
      <c r="A1033" s="13">
        <f>IF(A1032&lt;Analyse!$B$6,'Erreurs professionnels'!A1032+1,"")</f>
      </c>
      <c r="Q1033" s="11">
        <f t="shared" si="16"/>
        <v>0</v>
      </c>
    </row>
    <row r="1034" spans="1:17" ht="15">
      <c r="A1034" s="13">
        <f>IF(A1033&lt;Analyse!$B$6,'Erreurs professionnels'!A1033+1,"")</f>
      </c>
      <c r="Q1034" s="11">
        <f t="shared" si="16"/>
        <v>0</v>
      </c>
    </row>
    <row r="1035" spans="1:17" ht="15">
      <c r="A1035" s="13">
        <f>IF(A1034&lt;Analyse!$B$6,'Erreurs professionnels'!A1034+1,"")</f>
      </c>
      <c r="Q1035" s="11">
        <f t="shared" si="16"/>
        <v>0</v>
      </c>
    </row>
    <row r="1036" spans="1:17" ht="15">
      <c r="A1036" s="13">
        <f>IF(A1035&lt;Analyse!$B$6,'Erreurs professionnels'!A1035+1,"")</f>
      </c>
      <c r="Q1036" s="11">
        <f t="shared" si="16"/>
        <v>0</v>
      </c>
    </row>
    <row r="1037" spans="1:17" ht="15">
      <c r="A1037" s="13">
        <f>IF(A1036&lt;Analyse!$B$6,'Erreurs professionnels'!A1036+1,"")</f>
      </c>
      <c r="Q1037" s="11">
        <f t="shared" si="16"/>
        <v>0</v>
      </c>
    </row>
    <row r="1038" spans="1:17" ht="15">
      <c r="A1038" s="13">
        <f>IF(A1037&lt;Analyse!$B$6,'Erreurs professionnels'!A1037+1,"")</f>
      </c>
      <c r="Q1038" s="11">
        <f t="shared" si="16"/>
        <v>0</v>
      </c>
    </row>
    <row r="1039" spans="1:17" ht="15">
      <c r="A1039" s="13">
        <f>IF(A1038&lt;Analyse!$B$6,'Erreurs professionnels'!A1038+1,"")</f>
      </c>
      <c r="Q1039" s="11">
        <f t="shared" si="16"/>
        <v>0</v>
      </c>
    </row>
    <row r="1040" spans="1:17" ht="15">
      <c r="A1040" s="13">
        <f>IF(A1039&lt;Analyse!$B$6,'Erreurs professionnels'!A1039+1,"")</f>
      </c>
      <c r="Q1040" s="11">
        <f t="shared" si="16"/>
        <v>0</v>
      </c>
    </row>
    <row r="1041" spans="1:17" ht="15">
      <c r="A1041" s="13">
        <f>IF(A1040&lt;Analyse!$B$6,'Erreurs professionnels'!A1040+1,"")</f>
      </c>
      <c r="Q1041" s="11">
        <f t="shared" si="16"/>
        <v>0</v>
      </c>
    </row>
    <row r="1042" spans="1:17" ht="15">
      <c r="A1042" s="13">
        <f>IF(A1041&lt;Analyse!$B$6,'Erreurs professionnels'!A1041+1,"")</f>
      </c>
      <c r="Q1042" s="11">
        <f t="shared" si="16"/>
        <v>0</v>
      </c>
    </row>
    <row r="1043" spans="1:17" ht="15">
      <c r="A1043" s="13">
        <f>IF(A1042&lt;Analyse!$B$6,'Erreurs professionnels'!A1042+1,"")</f>
      </c>
      <c r="Q1043" s="11">
        <f t="shared" si="16"/>
        <v>0</v>
      </c>
    </row>
    <row r="1044" spans="1:17" ht="15">
      <c r="A1044" s="13">
        <f>IF(A1043&lt;Analyse!$B$6,'Erreurs professionnels'!A1043+1,"")</f>
      </c>
      <c r="Q1044" s="11">
        <f t="shared" si="16"/>
        <v>0</v>
      </c>
    </row>
    <row r="1045" spans="1:17" ht="15">
      <c r="A1045" s="13">
        <f>IF(A1044&lt;Analyse!$B$6,'Erreurs professionnels'!A1044+1,"")</f>
      </c>
      <c r="Q1045" s="11">
        <f t="shared" si="16"/>
        <v>0</v>
      </c>
    </row>
    <row r="1046" spans="1:17" ht="15">
      <c r="A1046" s="13">
        <f>IF(A1045&lt;Analyse!$B$6,'Erreurs professionnels'!A1045+1,"")</f>
      </c>
      <c r="Q1046" s="11">
        <f t="shared" si="16"/>
        <v>0</v>
      </c>
    </row>
    <row r="1047" spans="1:17" ht="15">
      <c r="A1047" s="13">
        <f>IF(A1046&lt;Analyse!$B$6,'Erreurs professionnels'!A1046+1,"")</f>
      </c>
      <c r="Q1047" s="11">
        <f t="shared" si="16"/>
        <v>0</v>
      </c>
    </row>
    <row r="1048" spans="1:17" ht="15">
      <c r="A1048" s="13">
        <f>IF(A1047&lt;Analyse!$B$6,'Erreurs professionnels'!A1047+1,"")</f>
      </c>
      <c r="Q1048" s="11">
        <f t="shared" si="16"/>
        <v>0</v>
      </c>
    </row>
    <row r="1049" spans="1:17" ht="15">
      <c r="A1049" s="13">
        <f>IF(A1048&lt;Analyse!$B$6,'Erreurs professionnels'!A1048+1,"")</f>
      </c>
      <c r="Q1049" s="11">
        <f t="shared" si="16"/>
        <v>0</v>
      </c>
    </row>
    <row r="1050" spans="1:17" ht="15">
      <c r="A1050" s="13">
        <f>IF(A1049&lt;Analyse!$B$6,'Erreurs professionnels'!A1049+1,"")</f>
      </c>
      <c r="Q1050" s="11">
        <f t="shared" si="16"/>
        <v>0</v>
      </c>
    </row>
    <row r="1051" spans="1:17" ht="15">
      <c r="A1051" s="13">
        <f>IF(A1050&lt;Analyse!$B$6,'Erreurs professionnels'!A1050+1,"")</f>
      </c>
      <c r="Q1051" s="11">
        <f t="shared" si="16"/>
        <v>0</v>
      </c>
    </row>
    <row r="1052" spans="1:17" ht="15">
      <c r="A1052" s="13">
        <f>IF(A1051&lt;Analyse!$B$6,'Erreurs professionnels'!A1051+1,"")</f>
      </c>
      <c r="Q1052" s="11">
        <f t="shared" si="16"/>
        <v>0</v>
      </c>
    </row>
    <row r="1053" spans="1:17" ht="15">
      <c r="A1053" s="13">
        <f>IF(A1052&lt;Analyse!$B$6,'Erreurs professionnels'!A1052+1,"")</f>
      </c>
      <c r="Q1053" s="11">
        <f t="shared" si="16"/>
        <v>0</v>
      </c>
    </row>
    <row r="1054" spans="1:17" ht="15">
      <c r="A1054" s="13">
        <f>IF(A1053&lt;Analyse!$B$6,'Erreurs professionnels'!A1053+1,"")</f>
      </c>
      <c r="Q1054" s="11">
        <f t="shared" si="16"/>
        <v>0</v>
      </c>
    </row>
    <row r="1055" spans="1:17" ht="15">
      <c r="A1055" s="13">
        <f>IF(A1054&lt;Analyse!$B$6,'Erreurs professionnels'!A1054+1,"")</f>
      </c>
      <c r="Q1055" s="11">
        <f t="shared" si="16"/>
        <v>0</v>
      </c>
    </row>
    <row r="1056" spans="1:17" ht="15">
      <c r="A1056" s="13">
        <f>IF(A1055&lt;Analyse!$B$6,'Erreurs professionnels'!A1055+1,"")</f>
      </c>
      <c r="Q1056" s="11">
        <f t="shared" si="16"/>
        <v>0</v>
      </c>
    </row>
    <row r="1057" spans="1:17" ht="15">
      <c r="A1057" s="13">
        <f>IF(A1056&lt;Analyse!$B$6,'Erreurs professionnels'!A1056+1,"")</f>
      </c>
      <c r="Q1057" s="11">
        <f t="shared" si="16"/>
        <v>0</v>
      </c>
    </row>
    <row r="1058" spans="1:17" ht="15">
      <c r="A1058" s="13">
        <f>IF(A1057&lt;Analyse!$B$6,'Erreurs professionnels'!A1057+1,"")</f>
      </c>
      <c r="Q1058" s="11">
        <f t="shared" si="16"/>
        <v>0</v>
      </c>
    </row>
    <row r="1059" spans="1:17" ht="15">
      <c r="A1059" s="13">
        <f>IF(A1058&lt;Analyse!$B$6,'Erreurs professionnels'!A1058+1,"")</f>
      </c>
      <c r="Q1059" s="11">
        <f t="shared" si="16"/>
        <v>0</v>
      </c>
    </row>
    <row r="1060" spans="1:17" ht="15">
      <c r="A1060" s="13">
        <f>IF(A1059&lt;Analyse!$B$6,'Erreurs professionnels'!A1059+1,"")</f>
      </c>
      <c r="Q1060" s="11">
        <f t="shared" si="16"/>
        <v>0</v>
      </c>
    </row>
    <row r="1061" spans="1:17" ht="15">
      <c r="A1061" s="13">
        <f>IF(A1060&lt;Analyse!$B$6,'Erreurs professionnels'!A1060+1,"")</f>
      </c>
      <c r="Q1061" s="11">
        <f t="shared" si="16"/>
        <v>0</v>
      </c>
    </row>
    <row r="1062" spans="1:17" ht="15">
      <c r="A1062" s="13">
        <f>IF(A1061&lt;Analyse!$B$6,'Erreurs professionnels'!A1061+1,"")</f>
      </c>
      <c r="Q1062" s="11">
        <f t="shared" si="16"/>
        <v>0</v>
      </c>
    </row>
    <row r="1063" spans="1:17" ht="15">
      <c r="A1063" s="13">
        <f>IF(A1062&lt;Analyse!$B$6,'Erreurs professionnels'!A1062+1,"")</f>
      </c>
      <c r="Q1063" s="11">
        <f t="shared" si="16"/>
        <v>0</v>
      </c>
    </row>
    <row r="1064" spans="1:17" ht="15">
      <c r="A1064" s="13">
        <f>IF(A1063&lt;Analyse!$B$6,'Erreurs professionnels'!A1063+1,"")</f>
      </c>
      <c r="Q1064" s="11">
        <f t="shared" si="16"/>
        <v>0</v>
      </c>
    </row>
    <row r="1065" spans="1:17" ht="15">
      <c r="A1065" s="13">
        <f>IF(A1064&lt;Analyse!$B$6,'Erreurs professionnels'!A1064+1,"")</f>
      </c>
      <c r="Q1065" s="11">
        <f t="shared" si="16"/>
        <v>0</v>
      </c>
    </row>
    <row r="1066" spans="1:17" ht="15">
      <c r="A1066" s="13">
        <f>IF(A1065&lt;Analyse!$B$6,'Erreurs professionnels'!A1065+1,"")</f>
      </c>
      <c r="Q1066" s="11">
        <f t="shared" si="16"/>
        <v>0</v>
      </c>
    </row>
    <row r="1067" spans="1:17" ht="15">
      <c r="A1067" s="13">
        <f>IF(A1066&lt;Analyse!$B$6,'Erreurs professionnels'!A1066+1,"")</f>
      </c>
      <c r="Q1067" s="11">
        <f t="shared" si="16"/>
        <v>0</v>
      </c>
    </row>
    <row r="1068" spans="1:17" ht="15">
      <c r="A1068" s="13">
        <f>IF(A1067&lt;Analyse!$B$6,'Erreurs professionnels'!A1067+1,"")</f>
      </c>
      <c r="Q1068" s="11">
        <f t="shared" si="16"/>
        <v>0</v>
      </c>
    </row>
    <row r="1069" spans="1:17" ht="15">
      <c r="A1069" s="13">
        <f>IF(A1068&lt;Analyse!$B$6,'Erreurs professionnels'!A1068+1,"")</f>
      </c>
      <c r="Q1069" s="11">
        <f t="shared" si="16"/>
        <v>0</v>
      </c>
    </row>
    <row r="1070" spans="1:17" ht="15">
      <c r="A1070" s="13">
        <f>IF(A1069&lt;Analyse!$B$6,'Erreurs professionnels'!A1069+1,"")</f>
      </c>
      <c r="Q1070" s="11">
        <f t="shared" si="16"/>
        <v>0</v>
      </c>
    </row>
    <row r="1071" spans="1:17" ht="15">
      <c r="A1071" s="13">
        <f>IF(A1070&lt;Analyse!$B$6,'Erreurs professionnels'!A1070+1,"")</f>
      </c>
      <c r="Q1071" s="11">
        <f t="shared" si="16"/>
        <v>0</v>
      </c>
    </row>
    <row r="1072" spans="1:17" ht="15">
      <c r="A1072" s="13">
        <f>IF(A1071&lt;Analyse!$B$6,'Erreurs professionnels'!A1071+1,"")</f>
      </c>
      <c r="Q1072" s="11">
        <f t="shared" si="16"/>
        <v>0</v>
      </c>
    </row>
    <row r="1073" spans="1:17" ht="15">
      <c r="A1073" s="13">
        <f>IF(A1072&lt;Analyse!$B$6,'Erreurs professionnels'!A1072+1,"")</f>
      </c>
      <c r="Q1073" s="11">
        <f t="shared" si="16"/>
        <v>0</v>
      </c>
    </row>
    <row r="1074" ht="15">
      <c r="A1074" s="13">
        <f>IF(A1073&lt;Analyse!$B$6,'Erreurs professionnels'!A1073+1,"")</f>
      </c>
    </row>
    <row r="1075" ht="15">
      <c r="A1075" s="13">
        <f>IF(A1074&lt;Analyse!$B$6,'Erreurs professionnels'!A1074+1,"")</f>
      </c>
    </row>
    <row r="1076" ht="15">
      <c r="A1076" s="13">
        <f>IF(A1075&lt;Analyse!$B$6,'Erreurs professionnels'!A1075+1,"")</f>
      </c>
    </row>
    <row r="1077" ht="15">
      <c r="A1077" s="13">
        <f>IF(A1076&lt;Analyse!$B$6,'Erreurs professionnels'!A1076+1,"")</f>
      </c>
    </row>
    <row r="1078" ht="15">
      <c r="A1078" s="13">
        <f>IF(A1077&lt;Analyse!$B$6,'Erreurs professionnels'!A1077+1,"")</f>
      </c>
    </row>
    <row r="1079" ht="15">
      <c r="A1079" s="13">
        <f>IF(A1078&lt;Analyse!$B$6,'Erreurs professionnels'!A1078+1,"")</f>
      </c>
    </row>
    <row r="1080" ht="15">
      <c r="A1080" s="13">
        <f>IF(A1079&lt;Analyse!$B$6,'Erreurs professionnels'!A1079+1,"")</f>
      </c>
    </row>
    <row r="1081" ht="15">
      <c r="A1081" s="13">
        <f>IF(A1080&lt;Analyse!$B$6,'Erreurs professionnels'!A1080+1,"")</f>
      </c>
    </row>
    <row r="1082" ht="15">
      <c r="A1082" s="13">
        <f>IF(A1081&lt;Analyse!$B$6,'Erreurs professionnels'!A1081+1,"")</f>
      </c>
    </row>
    <row r="1083" ht="15">
      <c r="A1083" s="13">
        <f>IF(A1082&lt;Analyse!$B$6,'Erreurs professionnels'!A1082+1,"")</f>
      </c>
    </row>
    <row r="1084" ht="15">
      <c r="A1084" s="13">
        <f>IF(A1083&lt;Analyse!$B$6,'Erreurs professionnels'!A1083+1,"")</f>
      </c>
    </row>
    <row r="1085" ht="15">
      <c r="A1085" s="13">
        <f>IF(A1084&lt;Analyse!$B$6,'Erreurs professionnels'!A1084+1,"")</f>
      </c>
    </row>
    <row r="1086" ht="15">
      <c r="A1086" s="13">
        <f>IF(A1085&lt;Analyse!$B$6,'Erreurs professionnels'!A1085+1,"")</f>
      </c>
    </row>
    <row r="1087" ht="15">
      <c r="A1087" s="13">
        <f>IF(A1086&lt;Analyse!$B$6,'Erreurs professionnels'!A1086+1,"")</f>
      </c>
    </row>
    <row r="1088" ht="15">
      <c r="A1088" s="13">
        <f>IF(A1087&lt;Analyse!$B$6,'Erreurs professionnels'!A1087+1,"")</f>
      </c>
    </row>
    <row r="1089" ht="15">
      <c r="A1089" s="13">
        <f>IF(A1088&lt;Analyse!$B$6,'Erreurs professionnels'!A1088+1,"")</f>
      </c>
    </row>
    <row r="1090" ht="15">
      <c r="A1090" s="13">
        <f>IF(A1089&lt;Analyse!$B$6,'Erreurs professionnels'!A1089+1,"")</f>
      </c>
    </row>
    <row r="1091" ht="15">
      <c r="A1091" s="13">
        <f>IF(A1090&lt;Analyse!$B$6,'Erreurs professionnels'!A1090+1,"")</f>
      </c>
    </row>
    <row r="1092" ht="15">
      <c r="A1092" s="13">
        <f>IF(A1091&lt;Analyse!$B$6,'Erreurs professionnels'!A1091+1,"")</f>
      </c>
    </row>
    <row r="1093" ht="15">
      <c r="A1093" s="13">
        <f>IF(A1092&lt;Analyse!$B$6,'Erreurs professionnels'!A1092+1,"")</f>
      </c>
    </row>
    <row r="1094" ht="15">
      <c r="A1094" s="13">
        <f>IF(A1093&lt;Analyse!$B$6,'Erreurs professionnels'!A1093+1,"")</f>
      </c>
    </row>
    <row r="1095" ht="15">
      <c r="A1095" s="13">
        <f>IF(A1094&lt;Analyse!$B$6,'Erreurs professionnels'!A1094+1,"")</f>
      </c>
    </row>
    <row r="1096" ht="15">
      <c r="A1096" s="13">
        <f>IF(A1095&lt;Analyse!$B$6,'Erreurs professionnels'!A1095+1,"")</f>
      </c>
    </row>
    <row r="1097" ht="15">
      <c r="A1097" s="13">
        <f>IF(A1096&lt;Analyse!$B$6,'Erreurs professionnels'!A1096+1,"")</f>
      </c>
    </row>
    <row r="1098" ht="15">
      <c r="A1098" s="13">
        <f>IF(A1097&lt;Analyse!$B$6,'Erreurs professionnels'!A1097+1,"")</f>
      </c>
    </row>
    <row r="1099" ht="15">
      <c r="A1099" s="13">
        <f>IF(A1098&lt;Analyse!$B$6,'Erreurs professionnels'!A1098+1,"")</f>
      </c>
    </row>
    <row r="1100" ht="15">
      <c r="A1100" s="13">
        <f>IF(A1099&lt;Analyse!$B$6,'Erreurs professionnels'!A1099+1,"")</f>
      </c>
    </row>
    <row r="1101" ht="15">
      <c r="A1101" s="13">
        <f>IF(A1100&lt;Analyse!$B$6,'Erreurs professionnels'!A1100+1,"")</f>
      </c>
    </row>
    <row r="1102" ht="15">
      <c r="A1102" s="13">
        <f>IF(A1101&lt;Analyse!$B$6,'Erreurs professionnels'!A1101+1,"")</f>
      </c>
    </row>
    <row r="1103" ht="15">
      <c r="A1103" s="13">
        <f>IF(A1102&lt;Analyse!$B$6,'Erreurs professionnels'!A1102+1,"")</f>
      </c>
    </row>
    <row r="1104" ht="15">
      <c r="A1104" s="13">
        <f>IF(A1103&lt;Analyse!$B$6,'Erreurs professionnels'!A1103+1,"")</f>
      </c>
    </row>
    <row r="1105" ht="15">
      <c r="A1105" s="13">
        <f>IF(A1104&lt;Analyse!$B$6,'Erreurs professionnels'!A1104+1,"")</f>
      </c>
    </row>
    <row r="1106" ht="15">
      <c r="A1106" s="13">
        <f>IF(A1105&lt;Analyse!$B$6,'Erreurs professionnels'!A1105+1,"")</f>
      </c>
    </row>
    <row r="1107" ht="15">
      <c r="A1107" s="13">
        <f>IF(A1106&lt;Analyse!$B$6,'Erreurs professionnels'!A1106+1,"")</f>
      </c>
    </row>
    <row r="1108" ht="15">
      <c r="A1108" s="13">
        <f>IF(A1107&lt;Analyse!$B$6,'Erreurs professionnels'!A1107+1,"")</f>
      </c>
    </row>
    <row r="1109" ht="15">
      <c r="A1109" s="13">
        <f>IF(A1108&lt;Analyse!$B$6,'Erreurs professionnels'!A1108+1,"")</f>
      </c>
    </row>
    <row r="1110" ht="15">
      <c r="A1110" s="13">
        <f>IF(A1109&lt;Analyse!$B$6,'Erreurs professionnels'!A1109+1,"")</f>
      </c>
    </row>
    <row r="1111" ht="15">
      <c r="A1111" s="13">
        <f>IF(A1110&lt;Analyse!$B$6,'Erreurs professionnels'!A1110+1,"")</f>
      </c>
    </row>
    <row r="1112" ht="15">
      <c r="A1112" s="13">
        <f>IF(A1111&lt;Analyse!$B$6,'Erreurs professionnels'!A1111+1,"")</f>
      </c>
    </row>
    <row r="1113" ht="15">
      <c r="A1113" s="13">
        <f>IF(A1112&lt;Analyse!$B$6,'Erreurs professionnels'!A1112+1,"")</f>
      </c>
    </row>
    <row r="1114" ht="15">
      <c r="A1114" s="13">
        <f>IF(A1113&lt;Analyse!$B$6,'Erreurs professionnels'!A1113+1,"")</f>
      </c>
    </row>
    <row r="1115" ht="15">
      <c r="A1115" s="13">
        <f>IF(A1114&lt;Analyse!$B$6,'Erreurs professionnels'!A1114+1,"")</f>
      </c>
    </row>
    <row r="1116" ht="15">
      <c r="A1116" s="13">
        <f>IF(A1115&lt;Analyse!$B$6,'Erreurs professionnels'!A1115+1,"")</f>
      </c>
    </row>
    <row r="1117" ht="15">
      <c r="A1117" s="13">
        <f>IF(A1116&lt;Analyse!$B$6,'Erreurs professionnels'!A1116+1,"")</f>
      </c>
    </row>
    <row r="1118" ht="15">
      <c r="A1118" s="13">
        <f>IF(A1117&lt;Analyse!$B$6,'Erreurs professionnels'!A1117+1,"")</f>
      </c>
    </row>
    <row r="1119" ht="15">
      <c r="A1119" s="13">
        <f>IF(A1118&lt;Analyse!$B$6,'Erreurs professionnels'!A1118+1,"")</f>
      </c>
    </row>
    <row r="1120" ht="15">
      <c r="A1120" s="13">
        <f>IF(A1119&lt;Analyse!$B$6,'Erreurs professionnels'!A1119+1,"")</f>
      </c>
    </row>
    <row r="1121" ht="15">
      <c r="A1121" s="13">
        <f>IF(A1120&lt;Analyse!$B$6,'Erreurs professionnels'!A1120+1,"")</f>
      </c>
    </row>
    <row r="1122" ht="15">
      <c r="A1122" s="13">
        <f>IF(A1121&lt;Analyse!$B$6,'Erreurs professionnels'!A1121+1,"")</f>
      </c>
    </row>
    <row r="1123" ht="15">
      <c r="A1123" s="13">
        <f>IF(A1122&lt;Analyse!$B$6,'Erreurs professionnels'!A1122+1,"")</f>
      </c>
    </row>
    <row r="1124" ht="15">
      <c r="A1124" s="13">
        <f>IF(A1123&lt;Analyse!$B$6,'Erreurs professionnels'!A1123+1,"")</f>
      </c>
    </row>
    <row r="1125" ht="15">
      <c r="A1125" s="13">
        <f>IF(A1124&lt;Analyse!$B$6,'Erreurs professionnels'!A1124+1,"")</f>
      </c>
    </row>
    <row r="1126" ht="15">
      <c r="A1126" s="13">
        <f>IF(A1125&lt;Analyse!$B$6,'Erreurs professionnels'!A1125+1,"")</f>
      </c>
    </row>
    <row r="1127" ht="15">
      <c r="A1127" s="13">
        <f>IF(A1126&lt;Analyse!$B$6,'Erreurs professionnels'!A1126+1,"")</f>
      </c>
    </row>
    <row r="1128" ht="15">
      <c r="A1128" s="13">
        <f>IF(A1127&lt;Analyse!$B$6,'Erreurs professionnels'!A1127+1,"")</f>
      </c>
    </row>
    <row r="1129" ht="15">
      <c r="A1129" s="13">
        <f>IF(A1128&lt;Analyse!$B$6,'Erreurs professionnels'!A1128+1,"")</f>
      </c>
    </row>
    <row r="1130" ht="15">
      <c r="A1130" s="13">
        <f>IF(A1129&lt;Analyse!$B$6,'Erreurs professionnels'!A1129+1,"")</f>
      </c>
    </row>
    <row r="1131" ht="15">
      <c r="A1131" s="13">
        <f>IF(A1130&lt;Analyse!$B$6,'Erreurs professionnels'!A1130+1,"")</f>
      </c>
    </row>
    <row r="1132" ht="15">
      <c r="A1132" s="13">
        <f>IF(A1131&lt;Analyse!$B$6,'Erreurs professionnels'!A1131+1,"")</f>
      </c>
    </row>
    <row r="1133" ht="15">
      <c r="A1133" s="13">
        <f>IF(A1132&lt;Analyse!$B$6,'Erreurs professionnels'!A1132+1,"")</f>
      </c>
    </row>
    <row r="1134" ht="15">
      <c r="A1134" s="13">
        <f>IF(A1133&lt;Analyse!$B$6,'Erreurs professionnels'!A1133+1,"")</f>
      </c>
    </row>
    <row r="1135" ht="15">
      <c r="A1135" s="13">
        <f>IF(A1134&lt;Analyse!$B$6,'Erreurs professionnels'!A1134+1,"")</f>
      </c>
    </row>
    <row r="1136" ht="15">
      <c r="A1136" s="13">
        <f>IF(A1135&lt;Analyse!$B$6,'Erreurs professionnels'!A1135+1,"")</f>
      </c>
    </row>
    <row r="1137" ht="15">
      <c r="A1137" s="13">
        <f>IF(A1136&lt;Analyse!$B$6,'Erreurs professionnels'!A1136+1,"")</f>
      </c>
    </row>
    <row r="1138" ht="15">
      <c r="A1138" s="13">
        <f>IF(A1137&lt;Analyse!$B$6,'Erreurs professionnels'!A1137+1,"")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Rouen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PC003114</dc:creator>
  <cp:keywords/>
  <dc:description/>
  <cp:lastModifiedBy>Localadmin</cp:lastModifiedBy>
  <dcterms:created xsi:type="dcterms:W3CDTF">2015-07-20T13:09:39Z</dcterms:created>
  <dcterms:modified xsi:type="dcterms:W3CDTF">2017-09-22T09:55:47Z</dcterms:modified>
  <cp:category/>
  <cp:version/>
  <cp:contentType/>
  <cp:contentStatus/>
</cp:coreProperties>
</file>