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filterPrivacy="1" codeName="ThisWorkbook" defaultThemeVersion="124226"/>
  <bookViews>
    <workbookView xWindow="240" yWindow="345" windowWidth="14805" windowHeight="7770" tabRatio="880"/>
  </bookViews>
  <sheets>
    <sheet name="Bilan par région" sheetId="4" r:id="rId1"/>
    <sheet name="Resultats Nationaux" sheetId="31" r:id="rId2"/>
    <sheet name="Resultats par type de contrat" sheetId="34" r:id="rId3"/>
    <sheet name="Resultats par statut" sheetId="35" r:id="rId4"/>
    <sheet name="Base" sheetId="1" r:id="rId5"/>
  </sheets>
  <definedNames>
    <definedName name="_xlnm._FilterDatabase" localSheetId="4" hidden="1">Base!$A$1:$FH$55</definedName>
  </definedNames>
  <calcPr calcId="145621"/>
</workbook>
</file>

<file path=xl/calcChain.xml><?xml version="1.0" encoding="utf-8"?>
<calcChain xmlns="http://schemas.openxmlformats.org/spreadsheetml/2006/main">
  <c r="E27" i="4" l="1"/>
  <c r="E19" i="4" l="1"/>
  <c r="E30" i="4" l="1"/>
  <c r="E29" i="4"/>
  <c r="E28" i="4"/>
  <c r="E26" i="4"/>
  <c r="E25" i="4"/>
  <c r="E24" i="4"/>
  <c r="E23" i="4"/>
  <c r="E22" i="4"/>
  <c r="E21" i="4"/>
  <c r="E20" i="4"/>
  <c r="E18" i="4"/>
  <c r="E17" i="4"/>
  <c r="E16" i="4"/>
  <c r="E15" i="4"/>
  <c r="E14" i="4"/>
  <c r="E13" i="4"/>
  <c r="E12" i="4"/>
  <c r="E11" i="4"/>
  <c r="E10" i="4"/>
  <c r="E9" i="4"/>
  <c r="E8" i="4"/>
  <c r="E7" i="4"/>
  <c r="E6" i="4"/>
  <c r="C31" i="4" l="1"/>
  <c r="D31" i="4"/>
  <c r="E31" i="4" l="1"/>
  <c r="FA2" i="1"/>
  <c r="FB2" i="1" s="1"/>
  <c r="FC2" i="1"/>
  <c r="FD2" i="1" s="1"/>
  <c r="FF2" i="1"/>
  <c r="FG2" i="1"/>
  <c r="FH2" i="1"/>
  <c r="FA3" i="1"/>
  <c r="FB3" i="1" s="1"/>
  <c r="FC3" i="1"/>
  <c r="FD3" i="1" s="1"/>
  <c r="FF3" i="1"/>
  <c r="FG3" i="1"/>
  <c r="FH3" i="1"/>
  <c r="FA4" i="1"/>
  <c r="FB4" i="1" s="1"/>
  <c r="FC4" i="1"/>
  <c r="FD4" i="1" s="1"/>
  <c r="FF4" i="1"/>
  <c r="FG4" i="1"/>
  <c r="FH4" i="1"/>
  <c r="FA5" i="1"/>
  <c r="FB5" i="1" s="1"/>
  <c r="FC5" i="1"/>
  <c r="FD5" i="1" s="1"/>
  <c r="FF5" i="1"/>
  <c r="FG5" i="1"/>
  <c r="FH5" i="1"/>
  <c r="FA6" i="1"/>
  <c r="FB6" i="1" s="1"/>
  <c r="FC6" i="1"/>
  <c r="FD6" i="1" s="1"/>
  <c r="FF6" i="1"/>
  <c r="FG6" i="1"/>
  <c r="FH6" i="1"/>
  <c r="FA7" i="1"/>
  <c r="FB7" i="1" s="1"/>
  <c r="FC7" i="1"/>
  <c r="FD7" i="1" s="1"/>
  <c r="FF7" i="1"/>
  <c r="FG7" i="1"/>
  <c r="FH7" i="1"/>
  <c r="FA8" i="1"/>
  <c r="FB8" i="1" s="1"/>
  <c r="FC8" i="1"/>
  <c r="FD8" i="1" s="1"/>
  <c r="FF8" i="1"/>
  <c r="FG8" i="1"/>
  <c r="FH8" i="1"/>
  <c r="FA9" i="1"/>
  <c r="FB9" i="1" s="1"/>
  <c r="FC9" i="1"/>
  <c r="FD9" i="1" s="1"/>
  <c r="FF9" i="1"/>
  <c r="FG9" i="1"/>
  <c r="FH9" i="1"/>
  <c r="FA10" i="1"/>
  <c r="FB10" i="1" s="1"/>
  <c r="FC10" i="1"/>
  <c r="FD10" i="1" s="1"/>
  <c r="FF10" i="1"/>
  <c r="FG10" i="1"/>
  <c r="FH10" i="1"/>
  <c r="FA11" i="1"/>
  <c r="FB11" i="1" s="1"/>
  <c r="FC11" i="1"/>
  <c r="FD11" i="1" s="1"/>
  <c r="FF11" i="1"/>
  <c r="FG11" i="1"/>
  <c r="FH11" i="1"/>
  <c r="FA12" i="1"/>
  <c r="FB12" i="1" s="1"/>
  <c r="FC12" i="1"/>
  <c r="FD12" i="1" s="1"/>
  <c r="FF12" i="1"/>
  <c r="FG12" i="1"/>
  <c r="FH12" i="1"/>
  <c r="FA13" i="1"/>
  <c r="FB13" i="1" s="1"/>
  <c r="FC13" i="1"/>
  <c r="FD13" i="1" s="1"/>
  <c r="FF13" i="1"/>
  <c r="FG13" i="1"/>
  <c r="FH13" i="1"/>
  <c r="FA14" i="1"/>
  <c r="FB14" i="1" s="1"/>
  <c r="FC14" i="1"/>
  <c r="FD14" i="1" s="1"/>
  <c r="FF14" i="1"/>
  <c r="FG14" i="1"/>
  <c r="FH14" i="1"/>
  <c r="FA15" i="1"/>
  <c r="FB15" i="1" s="1"/>
  <c r="FC15" i="1"/>
  <c r="FD15" i="1" s="1"/>
  <c r="FF15" i="1"/>
  <c r="FG15" i="1"/>
  <c r="FH15" i="1"/>
  <c r="FA16" i="1"/>
  <c r="FB16" i="1" s="1"/>
  <c r="FC16" i="1"/>
  <c r="FD16" i="1" s="1"/>
  <c r="FF16" i="1"/>
  <c r="FG16" i="1"/>
  <c r="FH16" i="1"/>
  <c r="FA17" i="1"/>
  <c r="FB17" i="1" s="1"/>
  <c r="FC17" i="1"/>
  <c r="FD17" i="1" s="1"/>
  <c r="FF17" i="1"/>
  <c r="FG17" i="1"/>
  <c r="FH17" i="1"/>
  <c r="FA18" i="1"/>
  <c r="FB18" i="1" s="1"/>
  <c r="FC18" i="1"/>
  <c r="FD18" i="1" s="1"/>
  <c r="FF18" i="1"/>
  <c r="FG18" i="1"/>
  <c r="FH18" i="1"/>
  <c r="FA19" i="1"/>
  <c r="FB19" i="1" s="1"/>
  <c r="FC19" i="1"/>
  <c r="FD19" i="1" s="1"/>
  <c r="FF19" i="1"/>
  <c r="FG19" i="1"/>
  <c r="FH19" i="1"/>
  <c r="FA20" i="1"/>
  <c r="FB20" i="1" s="1"/>
  <c r="FC20" i="1"/>
  <c r="FD20" i="1" s="1"/>
  <c r="FF20" i="1"/>
  <c r="FG20" i="1"/>
  <c r="FH20" i="1"/>
  <c r="FA21" i="1"/>
  <c r="FB21" i="1" s="1"/>
  <c r="FC21" i="1"/>
  <c r="FD21" i="1" s="1"/>
  <c r="FF21" i="1"/>
  <c r="FG21" i="1"/>
  <c r="FH21" i="1"/>
  <c r="FA22" i="1"/>
  <c r="FB22" i="1" s="1"/>
  <c r="FC22" i="1"/>
  <c r="FD22" i="1" s="1"/>
  <c r="FF22" i="1"/>
  <c r="FG22" i="1"/>
  <c r="FH22" i="1"/>
  <c r="FA23" i="1"/>
  <c r="FB23" i="1" s="1"/>
  <c r="FC23" i="1"/>
  <c r="FD23" i="1" s="1"/>
  <c r="FF23" i="1"/>
  <c r="FG23" i="1"/>
  <c r="FH23" i="1"/>
  <c r="FA24" i="1"/>
  <c r="FB24" i="1" s="1"/>
  <c r="FC24" i="1"/>
  <c r="FD24" i="1" s="1"/>
  <c r="FF24" i="1"/>
  <c r="FG24" i="1"/>
  <c r="FH24" i="1"/>
  <c r="FA25" i="1"/>
  <c r="FB25" i="1" s="1"/>
  <c r="FC25" i="1"/>
  <c r="FD25" i="1" s="1"/>
  <c r="FF25" i="1"/>
  <c r="FG25" i="1"/>
  <c r="FH25" i="1"/>
  <c r="FA26" i="1"/>
  <c r="FB26" i="1" s="1"/>
  <c r="FC26" i="1"/>
  <c r="FD26" i="1" s="1"/>
  <c r="FF26" i="1"/>
  <c r="FG26" i="1"/>
  <c r="FH26" i="1"/>
  <c r="FA27" i="1"/>
  <c r="FB27" i="1" s="1"/>
  <c r="FC27" i="1"/>
  <c r="FD27" i="1" s="1"/>
  <c r="FF27" i="1"/>
  <c r="FG27" i="1"/>
  <c r="FH27" i="1"/>
  <c r="FA28" i="1"/>
  <c r="FB28" i="1" s="1"/>
  <c r="FC28" i="1"/>
  <c r="FD28" i="1" s="1"/>
  <c r="FF28" i="1"/>
  <c r="FG28" i="1"/>
  <c r="FH28" i="1"/>
  <c r="FA29" i="1"/>
  <c r="FB29" i="1" s="1"/>
  <c r="FC29" i="1"/>
  <c r="FD29" i="1" s="1"/>
  <c r="FF29" i="1"/>
  <c r="FG29" i="1"/>
  <c r="FH29" i="1"/>
  <c r="FA30" i="1"/>
  <c r="FB30" i="1" s="1"/>
  <c r="FC30" i="1"/>
  <c r="FD30" i="1" s="1"/>
  <c r="FF30" i="1"/>
  <c r="FG30" i="1"/>
  <c r="FH30" i="1"/>
  <c r="FA31" i="1"/>
  <c r="FB31" i="1" s="1"/>
  <c r="FC31" i="1"/>
  <c r="FD31" i="1" s="1"/>
  <c r="FF31" i="1"/>
  <c r="FG31" i="1"/>
  <c r="FH31" i="1"/>
  <c r="FA32" i="1"/>
  <c r="FB32" i="1" s="1"/>
  <c r="FC32" i="1"/>
  <c r="FD32" i="1" s="1"/>
  <c r="FF32" i="1"/>
  <c r="FG32" i="1"/>
  <c r="FH32" i="1"/>
  <c r="FA33" i="1"/>
  <c r="FB33" i="1" s="1"/>
  <c r="FC33" i="1"/>
  <c r="FD33" i="1" s="1"/>
  <c r="FF33" i="1"/>
  <c r="FG33" i="1"/>
  <c r="FH33" i="1"/>
  <c r="FA34" i="1"/>
  <c r="FB34" i="1" s="1"/>
  <c r="FC34" i="1"/>
  <c r="FD34" i="1" s="1"/>
  <c r="FF34" i="1"/>
  <c r="FG34" i="1"/>
  <c r="FH34" i="1"/>
  <c r="FA35" i="1"/>
  <c r="FB35" i="1" s="1"/>
  <c r="FC35" i="1"/>
  <c r="FD35" i="1" s="1"/>
  <c r="FF35" i="1"/>
  <c r="FG35" i="1"/>
  <c r="FH35" i="1"/>
  <c r="FA36" i="1"/>
  <c r="FB36" i="1" s="1"/>
  <c r="FC36" i="1"/>
  <c r="FD36" i="1" s="1"/>
  <c r="FF36" i="1"/>
  <c r="FG36" i="1"/>
  <c r="FH36" i="1"/>
  <c r="FA37" i="1"/>
  <c r="FB37" i="1" s="1"/>
  <c r="FC37" i="1"/>
  <c r="FD37" i="1" s="1"/>
  <c r="FF37" i="1"/>
  <c r="FG37" i="1"/>
  <c r="FH37" i="1"/>
  <c r="FA38" i="1"/>
  <c r="FB38" i="1" s="1"/>
  <c r="FC38" i="1"/>
  <c r="FD38" i="1" s="1"/>
  <c r="FF38" i="1"/>
  <c r="FG38" i="1"/>
  <c r="FH38" i="1"/>
  <c r="FA39" i="1"/>
  <c r="FB39" i="1" s="1"/>
  <c r="FC39" i="1"/>
  <c r="FD39" i="1" s="1"/>
  <c r="FF39" i="1"/>
  <c r="FG39" i="1"/>
  <c r="FH39" i="1"/>
  <c r="FA40" i="1"/>
  <c r="FB40" i="1" s="1"/>
  <c r="FC40" i="1"/>
  <c r="FD40" i="1" s="1"/>
  <c r="FF40" i="1"/>
  <c r="FG40" i="1"/>
  <c r="FH40" i="1"/>
  <c r="FA41" i="1"/>
  <c r="FB41" i="1" s="1"/>
  <c r="FC41" i="1"/>
  <c r="FD41" i="1" s="1"/>
  <c r="FF41" i="1"/>
  <c r="FG41" i="1"/>
  <c r="FH41" i="1"/>
  <c r="FA42" i="1"/>
  <c r="FB42" i="1" s="1"/>
  <c r="FC42" i="1"/>
  <c r="FD42" i="1" s="1"/>
  <c r="FF42" i="1"/>
  <c r="FG42" i="1"/>
  <c r="FH42" i="1"/>
  <c r="FA43" i="1"/>
  <c r="FB43" i="1" s="1"/>
  <c r="FC43" i="1"/>
  <c r="FD43" i="1" s="1"/>
  <c r="FF43" i="1"/>
  <c r="FG43" i="1"/>
  <c r="FH43" i="1"/>
  <c r="FA44" i="1"/>
  <c r="FB44" i="1" s="1"/>
  <c r="FC44" i="1"/>
  <c r="FD44" i="1" s="1"/>
  <c r="FF44" i="1"/>
  <c r="FG44" i="1"/>
  <c r="FH44" i="1"/>
  <c r="FA45" i="1"/>
  <c r="FB45" i="1" s="1"/>
  <c r="FC45" i="1"/>
  <c r="FD45" i="1" s="1"/>
  <c r="FF45" i="1"/>
  <c r="FG45" i="1"/>
  <c r="FH45" i="1"/>
  <c r="FA46" i="1"/>
  <c r="FB46" i="1" s="1"/>
  <c r="FC46" i="1"/>
  <c r="FD46" i="1" s="1"/>
  <c r="FF46" i="1"/>
  <c r="FG46" i="1"/>
  <c r="FH46" i="1"/>
  <c r="FA47" i="1"/>
  <c r="FB47" i="1" s="1"/>
  <c r="FC47" i="1"/>
  <c r="FD47" i="1" s="1"/>
  <c r="FF47" i="1"/>
  <c r="FG47" i="1"/>
  <c r="FH47" i="1"/>
  <c r="FA48" i="1"/>
  <c r="FB48" i="1" s="1"/>
  <c r="FC48" i="1"/>
  <c r="FD48" i="1" s="1"/>
  <c r="FF48" i="1"/>
  <c r="FG48" i="1"/>
  <c r="FH48" i="1"/>
  <c r="FA49" i="1"/>
  <c r="FB49" i="1" s="1"/>
  <c r="FC49" i="1"/>
  <c r="FD49" i="1" s="1"/>
  <c r="FF49" i="1"/>
  <c r="FG49" i="1"/>
  <c r="FH49" i="1"/>
  <c r="FA50" i="1"/>
  <c r="FB50" i="1" s="1"/>
  <c r="FC50" i="1"/>
  <c r="FD50" i="1" s="1"/>
  <c r="FF50" i="1"/>
  <c r="FG50" i="1"/>
  <c r="FH50" i="1"/>
  <c r="FA51" i="1"/>
  <c r="FB51" i="1" s="1"/>
  <c r="FC51" i="1"/>
  <c r="FD51" i="1" s="1"/>
  <c r="FF51" i="1"/>
  <c r="FG51" i="1"/>
  <c r="FH51" i="1"/>
  <c r="FA52" i="1"/>
  <c r="FB52" i="1" s="1"/>
  <c r="FC52" i="1"/>
  <c r="FD52" i="1" s="1"/>
  <c r="FF52" i="1"/>
  <c r="FG52" i="1"/>
  <c r="FH52" i="1"/>
  <c r="FA53" i="1"/>
  <c r="FB53" i="1" s="1"/>
  <c r="FC53" i="1"/>
  <c r="FD53" i="1" s="1"/>
  <c r="FF53" i="1"/>
  <c r="FG53" i="1"/>
  <c r="FH53" i="1"/>
  <c r="FA54" i="1"/>
  <c r="FB54" i="1" s="1"/>
  <c r="FC54" i="1"/>
  <c r="FD54" i="1" s="1"/>
  <c r="FF54" i="1"/>
  <c r="FG54" i="1"/>
  <c r="FH54" i="1"/>
  <c r="FA55" i="1"/>
  <c r="FB55" i="1" s="1"/>
  <c r="FC55" i="1"/>
  <c r="FD55" i="1" s="1"/>
  <c r="FF55" i="1"/>
  <c r="FG55" i="1"/>
  <c r="FH55" i="1"/>
</calcChain>
</file>

<file path=xl/sharedStrings.xml><?xml version="1.0" encoding="utf-8"?>
<sst xmlns="http://schemas.openxmlformats.org/spreadsheetml/2006/main" count="6315" uniqueCount="1132">
  <si>
    <t>Nom ES</t>
  </si>
  <si>
    <t>Finess</t>
  </si>
  <si>
    <t>Nom</t>
  </si>
  <si>
    <t>Prénom</t>
  </si>
  <si>
    <t>Fonction</t>
  </si>
  <si>
    <t>mail</t>
  </si>
  <si>
    <t>Q8 Formation continue</t>
  </si>
  <si>
    <t>Q13 Appel médecin traitant</t>
  </si>
  <si>
    <t>Q13 appel pharmacien</t>
  </si>
  <si>
    <t>Q13 consultation DP</t>
  </si>
  <si>
    <t>Q13 entourage patient</t>
  </si>
  <si>
    <t>Q13 ordonnance ville</t>
  </si>
  <si>
    <t>Q13 consultation boite</t>
  </si>
  <si>
    <t>Q13 dossier patient</t>
  </si>
  <si>
    <t>Q13 autres</t>
  </si>
  <si>
    <t>Q6 bis info patient</t>
  </si>
  <si>
    <t>CBUM</t>
  </si>
  <si>
    <t>CONTRAT</t>
  </si>
  <si>
    <t>STATUT</t>
  </si>
  <si>
    <t>Important</t>
  </si>
  <si>
    <t>A prendre en compte</t>
  </si>
  <si>
    <t>Pas important</t>
  </si>
  <si>
    <t>Fondamental</t>
  </si>
  <si>
    <t>Recueil des informations ET Gestion des divergences</t>
  </si>
  <si>
    <t>Recueil des informations</t>
  </si>
  <si>
    <t>Aucune</t>
  </si>
  <si>
    <t>Gestion des divergences</t>
  </si>
  <si>
    <t>Oui</t>
  </si>
  <si>
    <t>Non</t>
  </si>
  <si>
    <t>Q8 Formation initiale</t>
  </si>
  <si>
    <t>Q8 Informatisation/sensibilisation</t>
  </si>
  <si>
    <t>Q8 Mise à dispo d'un guide</t>
  </si>
  <si>
    <t>Q8 aide mise en œuvre retour d'expérience</t>
  </si>
  <si>
    <t>Q8 Mise à disposition d'outils</t>
  </si>
  <si>
    <t>Q8 Autre</t>
  </si>
  <si>
    <t>PROFESSIONNELS IMPLIQUES RECODES Au moins un médecin OU un pharmacien</t>
  </si>
  <si>
    <t>PROFESSIONNELS IMPLIQUES RECODES Au moins un médecin ET un pharmacien</t>
  </si>
  <si>
    <t>Etape conciliation Au moins un médecin ET un pharmacien</t>
  </si>
  <si>
    <t>Etape conciliation Au moins un médecin OU un pharmacien</t>
  </si>
  <si>
    <t>Q13 entretien Patient</t>
  </si>
  <si>
    <t>Q16 Médecine hors urgences</t>
  </si>
  <si>
    <t>Q16 urgences</t>
  </si>
  <si>
    <t>Q16 gériatrie</t>
  </si>
  <si>
    <t>Q16 chirurgie</t>
  </si>
  <si>
    <t>Q16 obstétrique</t>
  </si>
  <si>
    <t>Q16 HAD</t>
  </si>
  <si>
    <t>Q16 Santé Mentale</t>
  </si>
  <si>
    <t>Q16 SSR</t>
  </si>
  <si>
    <t>Q16 SLD</t>
  </si>
  <si>
    <t>Q16 EHPAD</t>
  </si>
  <si>
    <t>Q16 Autre</t>
  </si>
  <si>
    <t>entrée</t>
  </si>
  <si>
    <t>sortie</t>
  </si>
  <si>
    <t>Pharmacien</t>
  </si>
  <si>
    <t>OUI</t>
  </si>
  <si>
    <t>NON</t>
  </si>
  <si>
    <t>PHARMACIEN</t>
  </si>
  <si>
    <t>orale</t>
  </si>
  <si>
    <t>Médecin</t>
  </si>
  <si>
    <t>SSR</t>
  </si>
  <si>
    <t>médecin</t>
  </si>
  <si>
    <t>Christophe</t>
  </si>
  <si>
    <t>Philippe</t>
  </si>
  <si>
    <t>STEPHANIE</t>
  </si>
  <si>
    <t>Courrier</t>
  </si>
  <si>
    <t>Orale</t>
  </si>
  <si>
    <t>SYLVIE</t>
  </si>
  <si>
    <t>Marie</t>
  </si>
  <si>
    <t>Vincent</t>
  </si>
  <si>
    <t>LAURENCE</t>
  </si>
  <si>
    <t>Pharmacien gérant</t>
  </si>
  <si>
    <t>Béatrice</t>
  </si>
  <si>
    <t>Isabelle</t>
  </si>
  <si>
    <t>Pascale</t>
  </si>
  <si>
    <t>Pharmacien Gérant</t>
  </si>
  <si>
    <t>CATHERINE</t>
  </si>
  <si>
    <t>pharmacien</t>
  </si>
  <si>
    <t>Le médecin</t>
  </si>
  <si>
    <t>Pharmacien sénior</t>
  </si>
  <si>
    <t>Christine</t>
  </si>
  <si>
    <t>Pharmacien, RSMQ</t>
  </si>
  <si>
    <t>Pharmaciens</t>
  </si>
  <si>
    <t>Sandra</t>
  </si>
  <si>
    <t xml:space="preserve"> </t>
  </si>
  <si>
    <t>Eric</t>
  </si>
  <si>
    <t>Pharmacien Chef de Service</t>
  </si>
  <si>
    <t>Véronique</t>
  </si>
  <si>
    <t>Pauline</t>
  </si>
  <si>
    <t>SOPHIE</t>
  </si>
  <si>
    <t>CAROLE</t>
  </si>
  <si>
    <t>Pharmacien - Responsable SMQ PCMP</t>
  </si>
  <si>
    <t>non calculé</t>
  </si>
  <si>
    <t>Antoine</t>
  </si>
  <si>
    <t>oral</t>
  </si>
  <si>
    <t>Pharmacien senior</t>
  </si>
  <si>
    <t>AVK</t>
  </si>
  <si>
    <t>Courrier postal</t>
  </si>
  <si>
    <t>Médecin sénior</t>
  </si>
  <si>
    <t>Region</t>
  </si>
  <si>
    <t>IDF</t>
  </si>
  <si>
    <t>Karine</t>
  </si>
  <si>
    <t>Florence</t>
  </si>
  <si>
    <t>RICHARD</t>
  </si>
  <si>
    <t>IDE</t>
  </si>
  <si>
    <t>Pharmacien chef de service</t>
  </si>
  <si>
    <t>Poitou-Charentes</t>
  </si>
  <si>
    <t>France</t>
  </si>
  <si>
    <t>Jean-Luc</t>
  </si>
  <si>
    <t>Courrier de sortie</t>
  </si>
  <si>
    <t>Claudine</t>
  </si>
  <si>
    <t>ISABELLE</t>
  </si>
  <si>
    <t>Osiris</t>
  </si>
  <si>
    <t>Dialyse</t>
  </si>
  <si>
    <t>Picardie</t>
  </si>
  <si>
    <t>BENEDICTE</t>
  </si>
  <si>
    <t>Pays de la Loire</t>
  </si>
  <si>
    <t>Toutes les prescriptions</t>
  </si>
  <si>
    <t>HAD</t>
  </si>
  <si>
    <t>ORALE</t>
  </si>
  <si>
    <t>PACA</t>
  </si>
  <si>
    <t>chirurgie</t>
  </si>
  <si>
    <t>MCO</t>
  </si>
  <si>
    <t>TOUS</t>
  </si>
  <si>
    <t>Nord Pas de Calais</t>
  </si>
  <si>
    <t>Directrice</t>
  </si>
  <si>
    <t>Julie</t>
  </si>
  <si>
    <t>Midi Pyrénées</t>
  </si>
  <si>
    <t>Martinique</t>
  </si>
  <si>
    <t>KARINE</t>
  </si>
  <si>
    <t>Fabienne</t>
  </si>
  <si>
    <t>Simon</t>
  </si>
  <si>
    <t>Lorraine</t>
  </si>
  <si>
    <t>Limousin</t>
  </si>
  <si>
    <t>Médecins</t>
  </si>
  <si>
    <t>Oral</t>
  </si>
  <si>
    <t>Haute Normandie</t>
  </si>
  <si>
    <t>Guyane</t>
  </si>
  <si>
    <t>Guadeloupe</t>
  </si>
  <si>
    <t>PHARMACIEN CHEF DE SERVICE</t>
  </si>
  <si>
    <t>Médecin et IDE</t>
  </si>
  <si>
    <t>EHPAD</t>
  </si>
  <si>
    <t>GUILLAUME</t>
  </si>
  <si>
    <t>MCO et SSR</t>
  </si>
  <si>
    <t>Oralement</t>
  </si>
  <si>
    <t>Centre</t>
  </si>
  <si>
    <t>Non calculé</t>
  </si>
  <si>
    <t>DOLLO</t>
  </si>
  <si>
    <t>anne.dollo@aub-sante.fr</t>
  </si>
  <si>
    <t>Prescription Dialyse</t>
  </si>
  <si>
    <t>Médecin - Information orale</t>
  </si>
  <si>
    <t>dialyse</t>
  </si>
  <si>
    <t>Bretagne</t>
  </si>
  <si>
    <t>cartographie des risques de la prise en charge médicamenteuse</t>
  </si>
  <si>
    <t>orale et écrite si besoin</t>
  </si>
  <si>
    <t>Bourgogne</t>
  </si>
  <si>
    <t>FRANCK</t>
  </si>
  <si>
    <t>Aquitaine</t>
  </si>
  <si>
    <t>Auvergne</t>
  </si>
  <si>
    <t>Région</t>
  </si>
  <si>
    <t>Alsace</t>
  </si>
  <si>
    <t>Résultats par questions:</t>
  </si>
  <si>
    <t xml:space="preserve">Q1: Dans le cadre de l'étude des risques (a priori et a posteriori) encourus par les patients relative à la prise en charge médicamenteuse à chaque étape, avez vous identifié la conciliation médicamenteuse comme une action d'amélioration?  </t>
  </si>
  <si>
    <t>Q2: Si oui, avez vous identifié des activités/disciplines à risques pour prioriser la mise en oeuvre de la conciliation médicamenteuse?</t>
  </si>
  <si>
    <t xml:space="preserve">Q3: La conciliation médicamenteuse est-elle intégrée, ou prévue d'ici 2018, au programme d'actions en matière de bon usage des médicaments et dispositifs médicaux stériles inclus dans le programme d'amélioration continue de la qualité et de la sécurité des soins de votre établissement? </t>
  </si>
  <si>
    <t xml:space="preserve">Q4: Une activité de pharmacie clinique (en particulier : conciliation médicamenteuse, analyse des prescriptions, accompagnement éducatif, éducation thérapeutique, ...) est-elle déjà développée dans l'établissement ? </t>
  </si>
  <si>
    <t xml:space="preserve">Q5: Des réflexions ont - elles été engagées pour intégrer la conciliation médicamenteuse au système d'informations hospitalier? </t>
  </si>
  <si>
    <t xml:space="preserve">Q6:  En l'absence de conciliation entrée/sortie du patient, une information est-elle transmise au patient en vue de lui expliquer ses traitements médicamenteux entre son admission et sa sortie de l'établissement? (changement de médicament, de posologie, de durée préconisée, arrêt définitif, suspension, ...) </t>
  </si>
  <si>
    <t>12 quart : Est ce que les différentes étapes de la conciliation médicamenteuse sont tracées dans le Dossier Patient (ou autre support)?</t>
  </si>
  <si>
    <t>13. Concernant la conciliation médicamenteuse à l'admission, quelles sources d'information utilisez-vous? merci de caractériser chaque item selon la terminologie suivante: fondamental; important; à prendre en compte; pas important.</t>
  </si>
  <si>
    <t xml:space="preserve">Q14: Lors de la conciliation entrée/sortie du patient, les modifications des traitements médicamenteux entre son admission et sa sortie  sont-elles systématiquement intégrées dans la lettre de liaison* en vue de permettre le lien avec les professionnels de ville notamment le médecin traitant et le pharmacien d'officine? </t>
  </si>
  <si>
    <t xml:space="preserve">Q16: Quel est le taux moyen de patients conciliés (Par mois : nombre de patients conciliés/nombre de patients hospitalisés dans le (s) secteur (s) d'activité concerné(s)) à l'admission et à la sortie dans le secteur concerné? </t>
  </si>
  <si>
    <t>ESPIC</t>
  </si>
  <si>
    <t>PSY</t>
  </si>
  <si>
    <t>Privé</t>
  </si>
  <si>
    <t xml:space="preserve">IDE </t>
  </si>
  <si>
    <t>Q7:  Rencontrez-vous des difficultés particulières sur cette démarche de conciliation ou sur la mise en œuvre de ce projet?  Patient</t>
  </si>
  <si>
    <t>Q7:  Rencontrez-vous des difficultés particulières sur cette démarche de conciliation ou sur la mise en œuvre de ce projet?  Temps</t>
  </si>
  <si>
    <t>Q7:  Rencontrez-vous des difficultés particulières sur cette démarche de conciliation ou sur la mise en œuvre de ce projet?  Equipes medicales</t>
  </si>
  <si>
    <t>Q7:  Rencontrez-vous des difficultés particulières sur cette démarche de conciliation ou sur la mise en œuvre de ce projet?   Equipes pharmaceutiques</t>
  </si>
  <si>
    <t>Q7:  Rencontrez-vous des difficultés particulières sur cette démarche de conciliation ou sur la mise en œuvre de ce projet?  Direction</t>
  </si>
  <si>
    <t>Q7:  Rencontrez-vous des difficultés particulières sur cette démarche de conciliation ou sur la mise en œuvre de ce projet?  Méthodologie</t>
  </si>
  <si>
    <t>Q7:  Rencontrez-vous des difficultés particulières sur cette démarche de conciliation ou sur la mise en œuvre de ce projet?  Formation</t>
  </si>
  <si>
    <t>Q7:  Rencontrez-vous des difficultés particulières sur cette démarche de conciliation ou sur la mise en œuvre de ce projet?  Outils</t>
  </si>
  <si>
    <t>Q7:  Rencontrez-vous des difficultés particulières sur cette démarche de conciliation ou sur la mise en œuvre de ce projet?  Système d'info</t>
  </si>
  <si>
    <t>Q7:  Rencontrez-vous des difficultés particulières sur cette démarche de conciliation ou sur la mise en œuvre de ce projet?   Autres</t>
  </si>
  <si>
    <t>Q8: Par rapport à l'accompagnement pour la mise en oeuvre de la conciliation médicamenteuse, merci de caractériser chaque item selon la terminologie suivants : fondamental;  important; à prendre en compte;  pas important.
Formation initiale</t>
  </si>
  <si>
    <t>Q8: Par rapport à l'accompagnement pour la mise en oeuvre de la conciliation médicamenteuse, merci de caractériser chaque item selon la terminologie suivants : fondamental;  important; à prendre en compte;  pas important.
Formation continue</t>
  </si>
  <si>
    <t>Q8: Par rapport à l'accompagnement pour la mise en oeuvre de la conciliation médicamenteuse, merci de caractériser chaque item selon la terminologie suivants : fondamental;  important; à prendre en compte;  pas important.
Information</t>
  </si>
  <si>
    <t>Q8: Par rapport à l'accompagnement pour la mise en oeuvre de la conciliation médicamenteuse, merci de caractériser chaque item selon la terminologie suivants : fondamental;  important; à prendre en compte;  pas important.
Mise à disposition</t>
  </si>
  <si>
    <t>Q8: Par rapport à l'accompagnement pour la mise en oeuvre de la conciliation médicamenteuse, merci de caractériser chaque item selon la terminologie suivants : fondamental;  important; à prendre en compte;  pas important.
Retours d'experience</t>
  </si>
  <si>
    <t>Q8: Par rapport à l'accompagnement pour la mise en oeuvre de la conciliation médicamenteuse, merci de caractériser chaque item selon la terminologie suivants : fondamental;  important; à prendre en compte;  pas important.
Outils</t>
  </si>
  <si>
    <t>Q8: Par rapport à l'accompagnement pour la mise en oeuvre de la conciliation médicamenteuse, merci de caractériser chaque item selon la terminologie suivants : fondamental;  important; à prendre en compte;  pas important.
Autres</t>
  </si>
  <si>
    <t>Q9: Dans quel(s) secteur(s) d'activité est réalisée la conciliation médicamenteuse? Médecine</t>
  </si>
  <si>
    <t>Q9: Dans quel(s) secteur(s) d'activité est réalisée la conciliation médicamenteuse? Urgences</t>
  </si>
  <si>
    <t>Q9: Dans quel(s) secteur(s) d'activité est réalisée la conciliation médicamenteuse? Gériatrie</t>
  </si>
  <si>
    <t>Q9: Dans quel(s) secteur(s) d'activité est réalisée la conciliation médicamenteuse? Chirurgie</t>
  </si>
  <si>
    <t>Q9: Dans quel(s) secteur(s) d'activité est réalisée la conciliation médicamenteuse? Obstétrique</t>
  </si>
  <si>
    <t>Q9: Dans quel(s) secteur(s) d'activité est réalisée la conciliation médicamenteuse? HAD</t>
  </si>
  <si>
    <t>Q9: Dans quel(s) secteur(s) d'activité est réalisée la conciliation médicamenteuse?  Psy</t>
  </si>
  <si>
    <t>Q9: Dans quel(s) secteur(s) d'activité est réalisée la conciliation médicamenteuse? SSR</t>
  </si>
  <si>
    <t>Q9: Dans quel(s) secteur(s) d'activité est réalisée la conciliation médicamenteuse? SLD</t>
  </si>
  <si>
    <t>Q9: Dans quel(s) secteur(s) d'activité est réalisée la conciliation médicamenteuse?  EHPAD</t>
  </si>
  <si>
    <t>Q9: Dans quel(s) secteur(s) d'activité est réalisée la conciliation médicamenteuse? Autre</t>
  </si>
  <si>
    <t>Q9: Dans quel(s) secteur(s) d'activité est réalisée la conciliation médicamenteuse?  Commentaires</t>
  </si>
  <si>
    <t>Q1: Dans le cadre de l'étude des risques (a priori et a posteriori) encourus par les patients relative à la prise en charge médicamenteuse à chaque étape, avez vous identifié la conciliation médicamenteuse comme une action d'amélioration?  Commentaires</t>
  </si>
  <si>
    <t>Q2: Si oui, avez vous identifié des activités/disciplines à risques pour prioriser la mise en oeuvre de la conciliation médicamenteuse?
Commentaires</t>
  </si>
  <si>
    <t>Q3: La conciliation médicamenteuse est-elle intégrée, ou prévue d'ici 2018, au programme d'actions en matière de bon usage des médicaments et dispositifs médicaux stériles inclus dans le programme d'amélioration continue de la qualité et de la sécurité des soins de votre établissement? Commentaires</t>
  </si>
  <si>
    <t>Q4: Une activité de pharmacie clinique (en particulier : conciliation médicamenteuse, analyse des prescriptions, accompagnement éducatif, éducation thérapeutique, ...) est-elle déjà développée dans l'établissement ? 
Conciliation</t>
  </si>
  <si>
    <t>Q4: Une activité de pharmacie clinique (en particulier : conciliation médicamenteuse, analyse des prescriptions, accompagnement éducatif, éducation thérapeutique, ...) est-elle déjà développée dans l'établissement ? 
analyse pharmaceutique</t>
  </si>
  <si>
    <t>Q4: Une activité de pharmacie clinique (en particulier : conciliation médicamenteuse, analyse des prescriptions, accompagnement éducatif, éducation thérapeutique, ...) est-elle déjà développée dans l'établissement ? 
Accompagnement thérapeutique</t>
  </si>
  <si>
    <t>Q4: Une activité de pharmacie clinique (en particulier : conciliation médicamenteuse, analyse des prescriptions, accompagnement éducatif, éducation thérapeutique, ...) est-elle déjà développée dans l'établissement ? 
 Accompagnement thérapeutique périmètre</t>
  </si>
  <si>
    <t>Q4: Une activité de pharmacie clinique (en particulier : conciliation médicamenteuse, analyse des prescriptions, accompagnement éducatif, éducation thérapeutique, ...) est-elle déjà développée dans l'établissement ? 
 Education thérapeutique</t>
  </si>
  <si>
    <t>Q4: Une activité de pharmacie clinique (en particulier : conciliation médicamenteuse, analyse des prescriptions, accompagnement éducatif, éducation thérapeutique, ...) est-elle déjà développée dans l'établissement ? 
Education thérapeutique périmètre</t>
  </si>
  <si>
    <t>Q4: Une activité de pharmacie clinique (en particulier : conciliation médicamenteuse, analyse des prescriptions, accompagnement éducatif, éducation thérapeutique, ...) est-elle déjà développée dans l'établissement ? 
Niveau 1 SFPC</t>
  </si>
  <si>
    <t>Q4: Une activité de pharmacie clinique (en particulier : conciliation médicamenteuse, analyse des prescriptions, accompagnement éducatif, éducation thérapeutique, ...) est-elle déjà développée dans l'établissement ? 
Niveau 1 SFPC périmètre</t>
  </si>
  <si>
    <t>Q4: Une activité de pharmacie clinique (en particulier : conciliation médicamenteuse, analyse des prescriptions, accompagnement éducatif, éducation thérapeutique, ...) est-elle déjà développée dans l'établissement ? 
Niveau 2 SFPC</t>
  </si>
  <si>
    <t>Q4: Une activité de pharmacie clinique (en particulier : conciliation médicamenteuse, analyse des prescriptions, accompagnement éducatif, éducation thérapeutique, ...) est-elle déjà développée dans l'établissement ? 
Niveau 2 SFPC périmètre</t>
  </si>
  <si>
    <t>Q4: Une activité de pharmacie clinique (en particulier : conciliation médicamenteuse, analyse des prescriptions, accompagnement éducatif, éducation thérapeutique, ...) est-elle déjà développée dans l'établissement ? 
Niveau 3 SFPC</t>
  </si>
  <si>
    <t>Q4: Une activité de pharmacie clinique (en particulier : conciliation médicamenteuse, analyse des prescriptions, accompagnement éducatif, éducation thérapeutique, ...) est-elle déjà développée dans l'établissement ? 
Niveau 3 SFPC périmètre</t>
  </si>
  <si>
    <t>Q5: Des réflexions ont - elles été engagées pour intégrer la conciliation médicamenteuse au système d'informations hospitalier? 
Commentaires</t>
  </si>
  <si>
    <t>Q6:  En l'absence de conciliation entrée/sortie du patient, une information est-elle transmise au patient en vue de lui expliquer ses traitements médicamenteux entre son admission et sa sortie de l'établissement? (changement de médicament, de posologie, de durée préconisée, arrêt définitif, suspension, ...) 
Commentaires</t>
  </si>
  <si>
    <t>Q7:  Rencontrez-vous des difficultés particulières sur cette démarche de conciliation ou sur la mise en œuvre de ce projet?    Commentaires</t>
  </si>
  <si>
    <t>Q8: Par rapport à l'accompagnement pour la mise en oeuvre de la conciliation médicamenteuse, merci de caractériser chaque item selon la terminologie suivants : fondamental;  important; à prendre en compte;  pas important.
Commentaires</t>
  </si>
  <si>
    <t>Q10: Ciblez vous la mise en oeuvre de la conciliation médicamenteuse chez des patients à risques? 
Patients de plus de 65 ans</t>
  </si>
  <si>
    <t xml:space="preserve">Q10: Ciblez vous la mise en oeuvre de la conciliation médicamenteuse chez des patients à risques? 
Patients de plus 75 en perte d'autonomie </t>
  </si>
  <si>
    <t>Q10: Ciblez vous la mise en oeuvre de la conciliation médicamenteuse chez des patients à risques? 
Patients polymédiqués</t>
  </si>
  <si>
    <t>Q10: Ciblez vous la mise en oeuvre de la conciliation médicamenteuse chez des patients à risques? 
Autre</t>
  </si>
  <si>
    <t>Q10: Ciblez vous la mise en oeuvre de la conciliation médicamenteuse chez des patients à risques? 
Commentaires</t>
  </si>
  <si>
    <t>Q11: A quel(s) point(s) de transition, la conciliation médicamenteuse est-elle mise en oeuvre? 
Admission</t>
  </si>
  <si>
    <t>Q11: A quel(s) point(s) de transition, la conciliation médicamenteuse est-elle mise en oeuvre? 
Sortie</t>
  </si>
  <si>
    <t>Q11: A quel(s) point(s) de transition, la conciliation médicamenteuse est-elle mise en oeuvre? 
Transfert intra</t>
  </si>
  <si>
    <t>Q11: A quel(s) point(s) de transition, la conciliation médicamenteuse est-elle mise en oeuvre? 
Transfert inter</t>
  </si>
  <si>
    <t>Q11: A quel(s) point(s) de transition, la conciliation médicamenteuse est-elle mise en oeuvre? 
 transfert EHPAD</t>
  </si>
  <si>
    <t>Q11: A quel(s) point(s) de transition, la conciliation médicamenteuse est-elle mise en oeuvre? 
transfert reseau</t>
  </si>
  <si>
    <t>Q11: A quel(s) point(s) de transition, la conciliation médicamenteuse est-elle mise en oeuvre? 
Commentaires</t>
  </si>
  <si>
    <t>Q12: Quels sont les professionnels impliqués directement, dans une logique d'équipe, dans la mise en oeuvre de la conciliation médicamenteuse au sein de votre établissement?
Medecin senior</t>
  </si>
  <si>
    <t>Q12: Quels sont les professionnels impliqués directement, dans une logique d'équipe, dans la mise en oeuvre de la conciliation médicamenteuse au sein de votre établissement?
Medecin junior</t>
  </si>
  <si>
    <t>Q12: Quels sont les professionnels impliqués directement, dans une logique d'équipe, dans la mise en oeuvre de la conciliation médicamenteuse au sein de votre établissement?
Pharmacien senior</t>
  </si>
  <si>
    <t>Q12: Quels sont les professionnels impliqués directement, dans une logique d'équipe, dans la mise en oeuvre de la conciliation médicamenteuse au sein de votre établissement?
Pharmacien junior</t>
  </si>
  <si>
    <t>Q12: Quels sont les professionnels impliqués directement, dans une logique d'équipe, dans la mise en oeuvre de la conciliation médicamenteuse au sein de votre établissement?
Etudiant Pharmacie</t>
  </si>
  <si>
    <t>Q12: Quels sont les professionnels impliqués directement, dans une logique d'équipe, dans la mise en oeuvre de la conciliation médicamenteuse au sein de votre établissement?
etudiant medecine</t>
  </si>
  <si>
    <t>Q12: Quels sont les professionnels impliqués directement, dans une logique d'équipe, dans la mise en oeuvre de la conciliation médicamenteuse au sein de votre établissement?
preparateur pharmacie</t>
  </si>
  <si>
    <t>Q12: Quels sont les professionnels impliqués directement, dans une logique d'équipe, dans la mise en oeuvre de la conciliation médicamenteuse au sein de votre établissement?
IDE</t>
  </si>
  <si>
    <t>Q12: Quels sont les professionnels impliqués directement, dans une logique d'équipe, dans la mise en oeuvre de la conciliation médicamenteuse au sein de votre établissement?
Autre</t>
  </si>
  <si>
    <t>Q12: Quels sont les professionnels impliqués directement, dans une logique d'équipe, dans la mise en oeuvre de la conciliation médicamenteuse au sein de votre établissement?
Commentaire</t>
  </si>
  <si>
    <t>Q12 Coordinateur de l'activité</t>
  </si>
  <si>
    <t>Q12 ter : Quelle est l'implication des professionnels dans les 2 étapes citées du processus de conciliation médicamenteuse
 medecin senior</t>
  </si>
  <si>
    <t>Q12 ter : Quelle est l'implication des professionnels dans les 2 étapes citées du processus de conciliation médicamenteuse
 medecin junior</t>
  </si>
  <si>
    <t>Q12 ter : Quelle est l'implication des professionnels dans les 2 étapes citées du processus de conciliation médicamenteuse
 pharmacien senior</t>
  </si>
  <si>
    <t>Q12 ter : Quelle est l'implication des professionnels dans les 2 étapes citées du processus de conciliation médicamenteuse
 pharmacien junior</t>
  </si>
  <si>
    <t>Q12 ter : Quelle est l'implication des professionnels dans les 2 étapes citées du processus de conciliation médicamenteuse
 Etudiant Pharmacie</t>
  </si>
  <si>
    <t>Q12 ter : Quelle est l'implication des professionnels dans les 2 étapes citées du processus de conciliation médicamenteuse
 etudiant medecine</t>
  </si>
  <si>
    <t>Q12 ter : Quelle est l'implication des professionnels dans les 2 étapes citées du processus de conciliation médicamenteuse
 preparateur pharmacie</t>
  </si>
  <si>
    <t>Q12 ter : Quelle est l'implication des professionnels dans les 2 étapes citées du processus de conciliation médicamenteuse
 IDE</t>
  </si>
  <si>
    <t>Q12 ter : Quelle est l'implication des professionnels dans les 2 étapes citées du processus de conciliation médicamenteuse
  Autre</t>
  </si>
  <si>
    <t>Q12 ter : Quelle est l'implication des professionnels dans les 2 étapes citées du processus de conciliation médicamenteuse
 Commentaires</t>
  </si>
  <si>
    <t>12 quart : Est ce que les différentes étapes de la conciliation médicamenteuse sont tracées dans le Dossier Patient (ou autre support)?
Commentaires</t>
  </si>
  <si>
    <t>13. Concernant la conciliation médicamenteuse à l'admission, quelles sources d'information utilisez-vous? merci de caractériser chaque item selon la terminologie suivante: fondamental; important; à prendre en compte; pas important.
Appel médecin traitant</t>
  </si>
  <si>
    <t>13. Concernant la conciliation médicamenteuse à l'admission, quelles sources d'information utilisez-vous? merci de caractériser chaque item selon la terminologie suivante: fondamental; important; à prendre en compte; pas important.
appel pharmacien</t>
  </si>
  <si>
    <t>13. Concernant la conciliation médicamenteuse à l'admission, quelles sources d'information utilisez-vous? merci de caractériser chaque item selon la terminologie suivante: fondamental; important; à prendre en compte; pas important.
Consultation DP</t>
  </si>
  <si>
    <t>13. Concernant la conciliation médicamenteuse à l'admission, quelles sources d'information utilisez-vous? merci de caractériser chaque item selon la terminologie suivante: fondamental; important; à prendre en compte; pas important.
entretien Patien</t>
  </si>
  <si>
    <t>13. Concernant la conciliation médicamenteuse à l'admission, quelles sources d'information utilisez-vous? merci de caractériser chaque item selon la terminologie suivante: fondamental; important; à prendre en compte; pas important.
entourage patient</t>
  </si>
  <si>
    <t>13. Concernant la conciliation médicamenteuse à l'admission, quelles sources d'information utilisez-vous? merci de caractériser chaque item selon la terminologie suivante: fondamental; important; à prendre en compte; pas important.
ordonnance ville</t>
  </si>
  <si>
    <t>13. Concernant la conciliation médicamenteuse à l'admission, quelles sources d'information utilisez-vous? merci de caractériser chaque item selon la terminologie suivante: fondamental; important; à prendre en compte; pas important.
consultation boite</t>
  </si>
  <si>
    <t>13. Concernant la conciliation médicamenteuse à l'admission, quelles sources d'information utilisez-vous? merci de caractériser chaque item selon la terminologie suivante: fondamental; important; à prendre en compte; pas important.
dossier patient</t>
  </si>
  <si>
    <t>Q14. Lors de la conciliation entrée/sortie du patient, les modifications des traitements médicamenteux entre son admission et sa sortie  sont-elles systématiquement intégrées dans la lettre de liaison* en vue de permettre le lien avec les professionnels de ville notamment le médecin traitant et le pharmacien d'officine? 
commentaires</t>
  </si>
  <si>
    <t>Q13. Concernant la conciliation médicamenteuse à l'admission, quelles sources d'information utilisez-vous? merci de caractériser chaque item selon la terminologie suivante: fondamental; important; à prendre en compte; pas important.
Commentaires</t>
  </si>
  <si>
    <t>Q13. Concernant la conciliation médicamenteuse à l'admission, quelles sources d'information utilisez-vous? merci de caractériser chaque item selon la terminologie suivante: fondamental; important; à prendre en compte; pas important.
autres</t>
  </si>
  <si>
    <t>Q14 bis Si oui, préciser dans les commentaires quel (s) professionnel (s) transmet la lettre de liaison</t>
  </si>
  <si>
    <t xml:space="preserve">Q14 ter. Préciser les modalités de transmission de la lettre de liaison aux professionnels de ville </t>
  </si>
  <si>
    <t xml:space="preserve">Q15 15. Lors de la conciliation entrée/sortie du patient, une information est-elle transmise au patient en vue de lui expliquer ses modifications de traitements médicamenteux entre son admission et sa sortie de l'établissement? (changement de médicament, de posologie, de forme, de durée préconisée, arrêt définitif, suspension, ...) </t>
  </si>
  <si>
    <t>Q15 15. Lors de la conciliation entrée/sortie du patient, une information est-elle transmise au patient en vue de lui expliquer ses modifications de traitements médicamenteux entre son admission et sa sortie de l'établissement? (changement de médicament, de posologie, de forme, de durée préconisée, arrêt définitif, suspension, ...) 
 commentaires</t>
  </si>
  <si>
    <t>Q15 bis: Si oui, préciser dans les commentaires quel (s) professionnel (s) transmet l'information au patient</t>
  </si>
  <si>
    <t>Q15 ter Préciser les modalités de transmission de l’information au patient (orale, écrite …)</t>
  </si>
  <si>
    <t>Q16 Quel est le taux moyen de patients conciliés (Par mois : nombre de patients conciliés/nombre de patients hospitalisés dans le (s) secteur (s) d'activité concerné(s)) à l'admission et à la sortie dans le secteur concerné?  
Médecin entrée</t>
  </si>
  <si>
    <t>Q16 Quel est le taux moyen de patients conciliés (Par mois : nombre de patients conciliés/nombre de patients hospitalisés dans le (s) secteur (s) d'activité concerné(s)) à l'admission et à la sortie dans le secteur concerné?  
Médecin sortie</t>
  </si>
  <si>
    <t>Q16 Quel est le taux moyen de patients conciliés (Par mois : nombre de patients conciliés/nombre de patients hospitalisés dans le (s) secteur (s) d'activité concerné(s)) à l'admission et à la sortie dans le secteur concerné?  
Urgences entrée</t>
  </si>
  <si>
    <t>Q16 Quel est le taux moyen de patients conciliés (Par mois : nombre de patients conciliés/nombre de patients hospitalisés dans le (s) secteur (s) d'activité concerné(s)) à l'admission et à la sortie dans le secteur concerné?  
Urgences sortie</t>
  </si>
  <si>
    <t>Q16 Quel est le taux moyen de patients conciliés (Par mois : nombre de patients conciliés/nombre de patients hospitalisés dans le (s) secteur (s) d'activité concerné(s)) à l'admission et à la sortie dans le secteur concerné?  
Gériatrie entrée</t>
  </si>
  <si>
    <t>Q16 Quel est le taux moyen de patients conciliés (Par mois : nombre de patients conciliés/nombre de patients hospitalisés dans le (s) secteur (s) d'activité concerné(s)) à l'admission et à la sortie dans le secteur concerné?  
Gériatrie sortie</t>
  </si>
  <si>
    <t>Q16 Quel est le taux moyen de patients conciliés (Par mois : nombre de patients conciliés/nombre de patients hospitalisés dans le (s) secteur (s) d'activité concerné(s)) à l'admission et à la sortie dans le secteur concerné?  
Chirurgie entrée</t>
  </si>
  <si>
    <t>Q16 Quel est le taux moyen de patients conciliés (Par mois : nombre de patients conciliés/nombre de patients hospitalisés dans le (s) secteur (s) d'activité concerné(s)) à l'admission et à la sortie dans le secteur concerné?  
 Chirurgie sortie</t>
  </si>
  <si>
    <t>Q16 Quel est le taux moyen de patients conciliés (Par mois : nombre de patients conciliés/nombre de patients hospitalisés dans le (s) secteur (s) d'activité concerné(s)) à l'admission et à la sortie dans le secteur concerné?  
Obstétrique entrée</t>
  </si>
  <si>
    <t>Q16 Quel est le taux moyen de patients conciliés (Par mois : nombre de patients conciliés/nombre de patients hospitalisés dans le (s) secteur (s) d'activité concerné(s)) à l'admission et à la sortie dans le secteur concerné?  
Obstétrique sortie</t>
  </si>
  <si>
    <t>Q16 Quel est le taux moyen de patients conciliés (Par mois : nombre de patients conciliés/nombre de patients hospitalisés dans le (s) secteur (s) d'activité concerné(s)) à l'admission et à la sortie dans le secteur concerné?  
 HAD entrée</t>
  </si>
  <si>
    <t>Q16 Quel est le taux moyen de patients conciliés (Par mois : nombre de patients conciliés/nombre de patients hospitalisés dans le (s) secteur (s) d'activité concerné(s)) à l'admission et à la sortie dans le secteur concerné?  
HAD sortie</t>
  </si>
  <si>
    <t>Q16 Quel est le taux moyen de patients conciliés (Par mois : nombre de patients conciliés/nombre de patients hospitalisés dans le (s) secteur (s) d'activité concerné(s)) à l'admission et à la sortie dans le secteur concerné?  
 Psy entrée</t>
  </si>
  <si>
    <t>Q16 Quel est le taux moyen de patients conciliés (Par mois : nombre de patients conciliés/nombre de patients hospitalisés dans le (s) secteur (s) d'activité concerné(s)) à l'admission et à la sortie dans le secteur concerné?  
Psy sortie</t>
  </si>
  <si>
    <t>Q16 Quel est le taux moyen de patients conciliés (Par mois : nombre de patients conciliés/nombre de patients hospitalisés dans le (s) secteur (s) d'activité concerné(s)) à l'admission et à la sortie dans le secteur concerné?  
SSR entrée</t>
  </si>
  <si>
    <t>Q16 Quel est le taux moyen de patients conciliés (Par mois : nombre de patients conciliés/nombre de patients hospitalisés dans le (s) secteur (s) d'activité concerné(s)) à l'admission et à la sortie dans le secteur concerné?  
SSR sortie</t>
  </si>
  <si>
    <t>Q16 Quel est le taux moyen de patients conciliés (Par mois : nombre de patients conciliés/nombre de patients hospitalisés dans le (s) secteur (s) d'activité concerné(s)) à l'admission et à la sortie dans le secteur concerné?  
SLD entrée</t>
  </si>
  <si>
    <t>Q16 Quel est le taux moyen de patients conciliés (Par mois : nombre de patients conciliés/nombre de patients hospitalisés dans le (s) secteur (s) d'activité concerné(s)) à l'admission et à la sortie dans le secteur concerné?  
SLD sortie</t>
  </si>
  <si>
    <t>Q16 Quel est le taux moyen de patients conciliés (Par mois : nombre de patients conciliés/nombre de patients hospitalisés dans le (s) secteur (s) d'activité concerné(s)) à l'admission et à la sortie dans le secteur concerné?  
EHPAD entrée</t>
  </si>
  <si>
    <t>Q16 Quel est le taux moyen de patients conciliés (Par mois : nombre de patients conciliés/nombre de patients hospitalisés dans le (s) secteur (s) d'activité concerné(s)) à l'admission et à la sortie dans le secteur concerné?  
EHPAD sortie</t>
  </si>
  <si>
    <t>Q16 Quel est le taux moyen de patients conciliés (Par mois : nombre de patients conciliés/nombre de patients hospitalisés dans le (s) secteur (s) d'activité concerné(s)) à l'admission et à la sortie dans le secteur concerné?  
Autre entrée</t>
  </si>
  <si>
    <t>Q16 Quel est le taux moyen de patients conciliés (Par mois : nombre de patients conciliés/nombre de patients hospitalisés dans le (s) secteur (s) d'activité concerné(s)) à l'admission et à la sortie dans le secteur concerné?  
Autre sortie</t>
  </si>
  <si>
    <t>Q16 Quel est le taux moyen de patients conciliés (Par mois : nombre de patients conciliés/nombre de patients hospitalisés dans le (s) secteur (s) d'activité concerné(s)) à l'admission et à la sortie dans le secteur concerné?  
Commentaires</t>
  </si>
  <si>
    <t xml:space="preserve">Q17 Avez vous mis en place des indicateurs quantitatifs/qualitatifs d'évaluation de la pratique de la conciliation médicamenteuse? </t>
  </si>
  <si>
    <t>Q17 Avez vous mis en place des indicateurs quantitatifs/qualitatifs d'évaluation de la pratique de la conciliation médicamenteuse? Commentaires</t>
  </si>
  <si>
    <t xml:space="preserve">Q18 Avez-vous partagé en équipe des retours d'expérience d'erreurs médicamenteuses interceptées et corrigées par la conciliation médicamenteuse, quel que soit le point de transition (entrée, sortie, intra-hospitalier…)? </t>
  </si>
  <si>
    <t>Q18 Avez-vous partagé en équipe des retours d'expérience d'erreurs médicamenteuses interceptées et corrigées par la conciliation médicamenteuse, quel que soit le point de transition (entrée, sortie, intra-hospitalier…)? 
Commentaires</t>
  </si>
  <si>
    <t>Q19 Pour les secteurs réalisant la conciliation, quels sont les points principaux susceptibles d'être améliorés par la mise en œuvre de la conciliation médicamenteuse?
Collaboration pluridisciplinaire</t>
  </si>
  <si>
    <t>Q19 Pour les secteurs réalisant la conciliation, quels sont les points principaux susceptibles d'être améliorés par la mise en œuvre de la conciliation médicamenteuse?
travail equipe</t>
  </si>
  <si>
    <t>Q19 Pour les secteurs réalisant la conciliation, quels sont les points principaux susceptibles d'être améliorés par la mise en œuvre de la conciliation médicamenteuse?
optimisation prescription</t>
  </si>
  <si>
    <t>Q19 Pour les secteurs réalisant la conciliation, quels sont les points principaux susceptibles d'être améliorés par la mise en œuvre de la conciliation médicamenteuse?
efficience</t>
  </si>
  <si>
    <t>Q19 Pour les secteurs réalisant la conciliation, quels sont les points principaux susceptibles d'être améliorés par la mise en œuvre de la conciliation médicamenteuse?
diminution rehospit</t>
  </si>
  <si>
    <t>Q19 Pour les secteurs réalisant la conciliation, quels sont les points principaux susceptibles d'être améliorés par la mise en œuvre de la conciliation médicamenteuse?
securisation medicamenteuse</t>
  </si>
  <si>
    <t>Q19 Pour les secteurs réalisant la conciliation, quels sont les points principaux susceptibles d'être améliorés par la mise en œuvre de la conciliation médicamenteuse?
contribution info patient</t>
  </si>
  <si>
    <t>Q19 Pour les secteurs réalisant la conciliation, quels sont les points principaux susceptibles d'être améliorés par la mise en œuvre de la conciliation médicamenteuse?
nouvelles orgas</t>
  </si>
  <si>
    <t>Q19 Pour les secteurs réalisant la conciliation, quels sont les points principaux susceptibles d'être améliorés par la mise en œuvre de la conciliation médicamenteuse?
partage optimisation</t>
  </si>
  <si>
    <t>Q19 Pour les secteurs réalisant la conciliation, quels sont les points principaux susceptibles d'être améliorés par la mise en œuvre de la conciliation médicamenteuse?
autre</t>
  </si>
  <si>
    <t>Q19 Pour les secteurs réalisant la conciliation, quels sont les points principaux susceptibles d'être améliorés par la mise en œuvre de la conciliation médicamenteuse?
comm</t>
  </si>
  <si>
    <t>Public</t>
  </si>
  <si>
    <t>STATUT2</t>
  </si>
  <si>
    <t>Pas de détails par établissement</t>
  </si>
  <si>
    <t>Mayotte/Réunion</t>
  </si>
  <si>
    <t>03/08 16h40</t>
  </si>
  <si>
    <t>04/08 09h04</t>
  </si>
  <si>
    <t>03/08 15h07</t>
  </si>
  <si>
    <t>04/08 08h48</t>
  </si>
  <si>
    <t>03/08 12h49</t>
  </si>
  <si>
    <t>06/08 12h58</t>
  </si>
  <si>
    <t>03/08 13h35</t>
  </si>
  <si>
    <t>05/08 10h46</t>
  </si>
  <si>
    <t>11/08 17h09</t>
  </si>
  <si>
    <t>12/08 17h39</t>
  </si>
  <si>
    <t>14/08 12h43</t>
  </si>
  <si>
    <t>17/08 11h18</t>
  </si>
  <si>
    <t>21/08 09h53</t>
  </si>
  <si>
    <t>26/08 14h35</t>
  </si>
  <si>
    <t>25/08 15h19</t>
  </si>
  <si>
    <t>24/08 16h34</t>
  </si>
  <si>
    <t>%</t>
  </si>
  <si>
    <t>n</t>
  </si>
  <si>
    <t>Signataires CBUM</t>
  </si>
  <si>
    <t>Non signataires CBUM</t>
  </si>
  <si>
    <t>Privés</t>
  </si>
  <si>
    <t>Publics</t>
  </si>
  <si>
    <t>Commentaires</t>
  </si>
  <si>
    <t>Compléments Région</t>
  </si>
  <si>
    <t>Région Validée</t>
  </si>
  <si>
    <t>PART2</t>
  </si>
  <si>
    <t>DIRECTRICE</t>
  </si>
  <si>
    <t>Non évalué</t>
  </si>
  <si>
    <t>Pas de conciliation de sortie</t>
  </si>
  <si>
    <t>LEMAIRE</t>
  </si>
  <si>
    <t>PATRICE</t>
  </si>
  <si>
    <t>En projet</t>
  </si>
  <si>
    <t>Michèle</t>
  </si>
  <si>
    <t>Cartographie des risques du circuit du médicament</t>
  </si>
  <si>
    <t>QSP</t>
  </si>
  <si>
    <t xml:space="preserve">Tous les services </t>
  </si>
  <si>
    <t>A Intégrer</t>
  </si>
  <si>
    <t>31/08 23h14</t>
  </si>
  <si>
    <t>24/08 15h49</t>
  </si>
  <si>
    <t>Priv-juinir</t>
  </si>
  <si>
    <t>Q8: Conditionnel, regroupement des modalités Important et Fondamental</t>
  </si>
  <si>
    <t>Important/Fondamental</t>
  </si>
  <si>
    <t>Q15 bis</t>
  </si>
  <si>
    <t>ANIDER</t>
  </si>
  <si>
    <t>VANDECANDELAERE</t>
  </si>
  <si>
    <t>MARGAUX</t>
  </si>
  <si>
    <t>m.vandecandelaere@anider.asso.fr</t>
  </si>
  <si>
    <t>Logiciel prescription: dialog/ logiciel pharmacien: Alcyon 4D</t>
  </si>
  <si>
    <t>Dialyse: pas d'entrées/sorties- patients ambulatoires et chroniques. Antennes de dialyse éloignées de la PUI et patients à domicile.</t>
  </si>
  <si>
    <t>Basse-Normandie</t>
  </si>
  <si>
    <t>CH ARGENTAN</t>
  </si>
  <si>
    <t>Frimas</t>
  </si>
  <si>
    <t>v,frimas@ch-argentan,fr</t>
  </si>
  <si>
    <t xml:space="preserve">Cartographie ARS du circuit du médicament </t>
  </si>
  <si>
    <t xml:space="preserve">Chirurgie </t>
  </si>
  <si>
    <t>Non formalisée, information orale par le médecin et / ou IDE</t>
  </si>
  <si>
    <t>Il s'agit d'un essai en chirurgie orthopédique avec un externe en pharmacie, Risques liés à défaut de prise en charge médicamenteuse par chirurgiens /anesthésistes</t>
  </si>
  <si>
    <t xml:space="preserve">Il s'agit de la fiche de conciliation </t>
  </si>
  <si>
    <t>Transmission au patient par Etudiant en pharmacie ou IDE (au médecin traitant par courrier)</t>
  </si>
  <si>
    <t>courrier (avec compte rendu d'hospit)</t>
  </si>
  <si>
    <t xml:space="preserve">Etudiant pharmacie, pharmacien, médecin </t>
  </si>
  <si>
    <t xml:space="preserve">orale + remise fiche conciliation </t>
  </si>
  <si>
    <t>environ 50%, mais activité débutante</t>
  </si>
  <si>
    <t xml:space="preserve">Non, pas encore, car tout début d'une conciliation test </t>
  </si>
  <si>
    <t>mise en place trop récente</t>
  </si>
  <si>
    <t>CHP COTENTIN</t>
  </si>
  <si>
    <t xml:space="preserve">F. Bannié et A.Lecardonnel (1)-A. Lanièce (2)-D. Schiedts (3) - H. Gervez (4) - G. Queffeulou (5)- </t>
  </si>
  <si>
    <t>(1) Pharmacien (2) Ingénieur Qualité (3) Risques (4) Président de CME (5) Responsable PCME</t>
  </si>
  <si>
    <t>f.bannie@ch-cotentin.fr ; a.lecardonnel@ch-cotentin.fr</t>
  </si>
  <si>
    <t>Cartographie des risques à posteriori : outil MARGE</t>
  </si>
  <si>
    <t>Activité de prescription : risque identifié notamment sur la prescription de sortie et sur la gestion du traitement personnel</t>
  </si>
  <si>
    <t>Projet médical d'établissement</t>
  </si>
  <si>
    <t>CM : test été 2013 (3 Sces), été 2014 (4Sces)  -     Analyse pharmaceutique de niveau 2 - Entretiens Pharmaceutiques en Oncologie depuis avril 2013 - EDT : formation PRETORA fin 2015 et 2016</t>
  </si>
  <si>
    <t>Pharma : pas encore utilisé - HEO : prévu dans les versions ultérieures</t>
  </si>
  <si>
    <t>Temps 5ème AHU mis à profit l'été 2014 a été supprimé par le CHU pour l'été 2015 - Peu de services sont informatisés</t>
  </si>
  <si>
    <t>Tests antérieurs : Rhumato, Endocrino, Dermato et Gériatrie (1) - Chir (2)  - Ehpad (3) car (1) Sces informatisés ( 2)      Risques identifiés et (3) patients agés   Test Juin 2015 en SSR car sujet agés à risque et polymédicamentés.</t>
  </si>
  <si>
    <t>Conciliation de sortie pour le service MCO en amont du SSR et Conciliation d'entrée pour le SSR puis Conciliation de sortie</t>
  </si>
  <si>
    <t>Binôme Pharmacien - Médecin</t>
  </si>
  <si>
    <t>Traçabilité assurée sur support de Conciliation médicamenteuse, élaboré en interne et joint au dossier patient.</t>
  </si>
  <si>
    <t>Préalablement testé en service de gériatrie, été 2014. En cours d'expérimentation à partir de juin 2015</t>
  </si>
  <si>
    <t>Pharmaciens et Médecins séniors</t>
  </si>
  <si>
    <t>Avec courrier de sortie pour le SSR le jour même de la sortie</t>
  </si>
  <si>
    <t>Vu avec le médecin : "au vu de l'age des patiens, peu d'impact prévisibles"</t>
  </si>
  <si>
    <t>maximum 1 par jour en SSR3</t>
  </si>
  <si>
    <t>nb de patients conciliés / nb patients hospitalisés - nb de lignes avec DNI / nb de lignes de prescription par ordonnance - nb de prescription avec au moins une DNI - Pas encore travaillé sur la caractérisation et la gravité des DNI</t>
  </si>
  <si>
    <t>Association de mdts et ttt du livret choisis - Dosages des médicaments - ..</t>
  </si>
  <si>
    <t>FONDATION DE LA MISERICORDE</t>
  </si>
  <si>
    <t>BERTHELOT</t>
  </si>
  <si>
    <t>Claire-Marie</t>
  </si>
  <si>
    <t>cmberthelot@fondation-misericorde.fr</t>
  </si>
  <si>
    <t>Logiciel Médiboard, éditeur Open Extrem</t>
  </si>
  <si>
    <t>Information orale par le médecin</t>
  </si>
  <si>
    <t>Mise à disposition de personnel supplémentaire</t>
  </si>
  <si>
    <t>Non , la conciliation st faite pour tous les patients en service de Médecine</t>
  </si>
  <si>
    <t>Ordonnance de sortie systématiquement jointe à la lettre de liaison</t>
  </si>
  <si>
    <t>Lettre de liaison transmise au patient avec ordonnance de sortie. Courrier d'hospitalisation, intégrant l'ordonnance de sortie, envoyé par courrier au médecin traitant</t>
  </si>
  <si>
    <t>100% à l'admission  -  0% à la sortie</t>
  </si>
  <si>
    <t>Le développement de la pharmacie clinique est très prometteur si des moyens humains sont mis à disposition</t>
  </si>
  <si>
    <t>CMPR BAGNOLE</t>
  </si>
  <si>
    <t>LEPLEUX</t>
  </si>
  <si>
    <t>PHARMACIEN, vice présidente de CME, présidente de COMEDIMS, co-responsable duSMQPCMP</t>
  </si>
  <si>
    <t>contact@cmpr-bagnoles.com</t>
  </si>
  <si>
    <t>La conciliation médicamenteuse a été identifiée comme mesure de maitrise de risques spécifiques (défaut de prescription à l'entrée du patient…) mais sans l'avoir nommée ainsi. L'établissement pratique la conciliation médicamenteuse depuis quelques années mais sans l'avoir identifiée sous ce terme. Elle est pratiquée, par exemple, en recoupant les informations recueillies par le médecin (interrogation patient, ordonnance d'admission, dossier d'admission..),le pharmacien (ordonnance de pré-admission : les entrées sont toutes programmées), les IDE (consultation des médicaments du patient avec la pharmacienne quand ils sont apportés +ordonnance du médecin traitant)</t>
  </si>
  <si>
    <t>Pratiquée dans certains domaines (médicaments dont antibiotiques médicaments et personnes âgées, éducation thérapeutique diabète, sondage intermittents etc…), elle a besoin d'être mieux formaliser et être étendue à de nouveaux domaines.</t>
  </si>
  <si>
    <t>diabète, cardiologie, sondages intermittents, anti-vitamines K (…) pour l'éducation thérapeutique</t>
  </si>
  <si>
    <t>diabète, cardiologie</t>
  </si>
  <si>
    <t>toujours</t>
  </si>
  <si>
    <t>souvent</t>
  </si>
  <si>
    <t>parfois</t>
  </si>
  <si>
    <t>Je pense néanmoins qu'elle existe puisque le dossier patient informatisé existe et qu'il est consultable par l'ensemble des professionnels concernés, qu'il existe des systèmes d'alerte pour les interactions médicamenteuses. Des réflexions et des actions sont en cours pour optimiser le partage des données (données biologiques manquantes sur DPI), la mise en place du dossier pharmaceutique a été évoquée mais ceci répond-il à votre question?</t>
  </si>
  <si>
    <t>L'information est transmise par le médecin en charge du patient juste avant sa sortie de l'établissement et pendant le séjour les IDE et le médecin se relayent pour signaler et expliquer toute modification de traitement. Pour anticiper la question suivante il n'y a pas d'équipes entières défavorables ou de personnes mais plutôt un manque de régularité dans la démarche selon les individus ou les conditions environnantes du moment. Cela mériterait une meilleure formalisation.</t>
  </si>
  <si>
    <t>Je pense avoir manqué d'informations concernant les outils et les logiciels (?) disponibles dans le domaine de la conciliation médicamenteuse. Je ne me souviens pas non plus avoir été énormément sollicitée pour des formations sur la conciliation.</t>
  </si>
  <si>
    <t xml:space="preserve">le terme "conciliation" a fait débat dans l'équipe médical quant au sens qui lui était attribué. </t>
  </si>
  <si>
    <t>La spécialité de l'établissement dicte la réponse. Nous ne sommes pas concernés par les autres secteurs.</t>
  </si>
  <si>
    <t>Cela correspond à la majorité de nos patients</t>
  </si>
  <si>
    <t xml:space="preserve">Pour un transfert : courrier au médecin receveur et ordonnance systématiques </t>
  </si>
  <si>
    <t>La notion de pharmacien senior (1 seul en activité) et de médecins séniors n'existent pas dans l'établissement</t>
  </si>
  <si>
    <t>Pas de professionnel défini. Je suis chargée en tant que pharmacienne présidente de COMEDIMS d'exposer les sujets, de soumettre les protocoles et de gérer les débats concernant ce thème. Après chaque médecin gère ses patients avec l'équipe concernée.</t>
  </si>
  <si>
    <t xml:space="preserve">suite au recueil d'informations si divergences constatées, échange sur le sujet entre médecin et pharmacien. Si nécessaire le médecin appelle en amont son confrère à l'origine de l'affectation et en aval ce dernier ou le médecin traitant. </t>
  </si>
  <si>
    <t>Les échanges entre les médecins sont tracées dans le dossier patient par le médecin du CMPR. L'échange médecin-pharmacien est tracé quand cela est nécessaire dans le registre des "erreurs médicamenteuses évitées" résultant de la correction d'une erreur de prescription, par exemple, à l'entrée du patient suite à une conciliation.</t>
  </si>
  <si>
    <t>Les 3 premiers items sont rarement utilisés, sauf quand les autres éléments cités ne sont pas présents</t>
  </si>
  <si>
    <t>Seules les modifications de traitements médicamenteux significatives sont signalées à la sortie</t>
  </si>
  <si>
    <t>Médecin en charge du patient à la visite de sortie</t>
  </si>
  <si>
    <t>voie orale</t>
  </si>
  <si>
    <t>suivi des erreurs médicamenteuses interceptées</t>
  </si>
  <si>
    <t xml:space="preserve">L'idéal serait que les établissements demandeurs la pratique en priorité. Les dossiers de pré-admission sont de plus en plus incomplets et parfois vierge de tout traitement </t>
  </si>
  <si>
    <t>CH LISIEUX</t>
  </si>
  <si>
    <t>Noyer</t>
  </si>
  <si>
    <t>v.noyer@ch-lisieux.fr</t>
  </si>
  <si>
    <t>Inclus dans le PAQ circuit du médicament</t>
  </si>
  <si>
    <t>Services dont la prescription est informatisée</t>
  </si>
  <si>
    <t>Etablissement pas forcément prêt à prioriser l'investissement financier dans cette activité</t>
  </si>
  <si>
    <t>Avoir du personnel pour le faire (PH ou interne)</t>
  </si>
  <si>
    <t>CH AUNAY SUR ODON</t>
  </si>
  <si>
    <t xml:space="preserve">HERIAULT </t>
  </si>
  <si>
    <t>f.heriault@ch-aunay.fr</t>
  </si>
  <si>
    <t>PATIENTS SOUS ANTICOAGULANTS DANS LA MAJORITE DE NOS SERVICES</t>
  </si>
  <si>
    <t>Analyse au sein de notre structure HAD et Accompagnement educatif postAVC dans le service de SSR Systeme nerveux</t>
  </si>
  <si>
    <t>ET post AVC dans le service SSR Systeme nerveux . ET en lien avec ERET du Bessin prébocage en cours (0,2 ETP de coordination sur Aunay à venir)(Diabete+Diabete gestationnel et Insuffisance cardiaque)</t>
  </si>
  <si>
    <t>HAD 12 places</t>
  </si>
  <si>
    <t>AGFA ORBIS</t>
  </si>
  <si>
    <t>Transmission orale au patient des modifications de son traitement ( Medicament, duree, arrêt) lors de son hospitalisatrion et surtout au moment de sa sortie.Traçabilité dans le dossier patient</t>
  </si>
  <si>
    <t>SIH BESSIN</t>
  </si>
  <si>
    <t>LE BELLEC</t>
  </si>
  <si>
    <t>Marie-Lys</t>
  </si>
  <si>
    <t>lebellec.ml@sih-bessin.fr</t>
  </si>
  <si>
    <t>Cartographie des risques ARCHIMED</t>
  </si>
  <si>
    <t xml:space="preserve">Chirurgie (multiples intervenants, difficultés pour avoir les prescriptions des traitements habituels)  / Urgences (pour les patients qui seront hospitalisés) / Gériatrie (polypathologique, plusieurs prescripteurs) </t>
  </si>
  <si>
    <t>Intégré au PAQSS depuis 2014</t>
  </si>
  <si>
    <t>Conciliation d'entrée (urgences, gastro-entérologie, gériatrie et urgences), conciliation d'entrée et de sortie pour les patients pris en charge en HAD, éducation thérapeutique en diabétologie (HPDD)</t>
  </si>
  <si>
    <t>80% des prescriptions</t>
  </si>
  <si>
    <t>10% des prescriptions (gastro entérologie et gériatrie)</t>
  </si>
  <si>
    <t>Sillage/Genois</t>
  </si>
  <si>
    <t>Information transmise à l'oral par IDE +/- médecin</t>
  </si>
  <si>
    <t>La première difficulté est un manque de temps dédié afin de permettre une activité efficiente. Au CH de Bayeux, cette activité repose sur 3 ou 4 externes en pharmacie encadrés par un pharmacien sénior à 20% (+/- 1 interne en pharmacie). Ceci ne permet donc pas de répondre correctement aux attentes des services (absence de conciliation l'après midi, seniorisation indispensable de cette activité mais pharmacien responsable de l'activité présent que 2 jours par semaine sur l'établissement...)</t>
  </si>
  <si>
    <t>Accompagnement financier au long cours des hôpitaux souhaitant développer cette activité, mise à disposition d'outils "clé en main" pour permettre aux établissements de se lancer dans cette démarche et partage d'expériences afin d'exposer les bénéfices mais également les contraintes et difficultés de terrain</t>
  </si>
  <si>
    <t>Chirurgie (multiples intervenants, difficultés pour avoir les prescriptions des traitements habituels, hospitalisations non prévues)  / Urgences (pour les patients qui seront hospitalisés. Recueil parfois difficile dans un contexte aigu donnant lieu à des  prescriptions qui seront reprises en l'état dans les services) / Gériatrie (patients polypathologiques, plusieurs prescripteurs, risque iatrogène accru) / Gastro entérologie (car les pancréatites et hépatites peuvent avoir une origine médicamenteuse, permet de faire le point sur ce que prend réellement le patient)</t>
  </si>
  <si>
    <t>Conciliation de sortie uniquement pour les patients pris en charge en HAD</t>
  </si>
  <si>
    <t>Les externes en pharmacie sont encadrés par un pharmacien senior ou par un interne en pharmacie en son absence. Les conciliations sont validées par un médecin senior ou junior. Lorsque les médecins ne sont pas disponibles (ex des anesthésistes au bloc) le relai se fait via les IDE du service.</t>
  </si>
  <si>
    <t xml:space="preserve">En chirurgie, lorsque les anesthésistes ne sont pas disponibles, les informations sont transmises aux IDE qui les retransmettent ensuite aux médecins  </t>
  </si>
  <si>
    <t>Une copie de la conciliation est rangée dans le dossier du patient. Une réflexion est en cours pour scanner les conciliations et les intégrer au dossier informatisé</t>
  </si>
  <si>
    <t>Lettre d'adressement du médecin traitant, Plan de soin pour les patients venant d'EHPAD ou d'autres structures</t>
  </si>
  <si>
    <t>Mais pas de façon systématique</t>
  </si>
  <si>
    <t>Pharmacien senior ou junior</t>
  </si>
  <si>
    <t>par oral</t>
  </si>
  <si>
    <t>Environ 700 conciliations sont réalisées par an (gériatrie, gastro entérologie, chirurgie et urgences). L'activité de conciliation aux urgences est encore récente (moins d'un an). Les conciliations de sortie ne sont réalisées que pour les patients pris en charge en HAD.</t>
  </si>
  <si>
    <t>Nombre de conciliations / an, nombre de divergences involontaires interceptées, type d'erreurs, classes de médicaments concernés et origine de la divergence si retrouvée</t>
  </si>
  <si>
    <t>CHRU CAEN</t>
  </si>
  <si>
    <t xml:space="preserve">Hecquard </t>
  </si>
  <si>
    <t>hecquard-c@chu-caen,fr</t>
  </si>
  <si>
    <t>accompagnement éducatif pour les patients sous AVK , fait par les externes en pharmacie formés par médecins et biologistes hématologie</t>
  </si>
  <si>
    <t>CRTH, HTAP, en cours pour la diabétologie</t>
  </si>
  <si>
    <t>pour toutes les prescriptions comprenant au moins un médicament à dispensation nominative</t>
  </si>
  <si>
    <t>DIN nombre de lits: 240</t>
  </si>
  <si>
    <t>quand interne en pharmacie en stage pour 6 mois dans l'unité de soins</t>
  </si>
  <si>
    <t>les réflexions n'ont pas abouti à un fonctionnement concret, impossible avec le logiciel PHARMA/Computer interfacé à la prescription faite dans USV2/CROSSWAY/Maincare</t>
  </si>
  <si>
    <t>peut-être par l'équipe médicale mais pas par les pharmaciens,</t>
  </si>
  <si>
    <t>Problème d'archivage des conciliations dans le dossier médical informatisé. Rotation importante du personnel. Temps d'hospitalisation parfois trop court avant d'obtenir les renseignements,</t>
  </si>
  <si>
    <t>Encadrement quotidien par un pharmacien sénior. Evaluation de l'impact de la conciliation.</t>
  </si>
  <si>
    <t>entre novembre 2011 et novembre 2013 un assistant spécialiste régional à 30% ETP dans le service de gériatrie pour mettre en place la conciliation. Un interne pendant 6 mois en maladies infectieuses pour mettre en place la conciliation,</t>
  </si>
  <si>
    <t>Conciliation de sortie uniquement réalisée en Gériatrie</t>
  </si>
  <si>
    <t>un pharmacien assistant et un pharmacien PH</t>
  </si>
  <si>
    <t>fiche de conciliation "papier" intégré dans le dossier médical papier du patient, pas de possibilité informatique</t>
  </si>
  <si>
    <t>la consultation du dossier pharmaceutique serait fondamental mais nous ne sommes pas abonnés pour des raisons financières… Appel du médecin traitant uniquement si les autres sources ne sont pas accessibles.</t>
  </si>
  <si>
    <t xml:space="preserve">uniquement possible dans le service de gériatrie </t>
  </si>
  <si>
    <t>courrier papier</t>
  </si>
  <si>
    <t>non faite par les pharmaciens</t>
  </si>
  <si>
    <t>à l'admission: 65% des patients admis dans les services de Maladies Infectieuses et de Médecine Polyvalente, 78% des patients admis dans les 2 unités de Gériatrie</t>
  </si>
  <si>
    <t>% de patients conciliés / nb de patients admis dans les services bénéficiant de la conciliation
Suivi du type d'erreurs interceptées et du type de médicaments incriminés</t>
  </si>
  <si>
    <t xml:space="preserve">centre hospitalier de Pont L'Evèque </t>
  </si>
  <si>
    <t>FORGET</t>
  </si>
  <si>
    <t>f.forget@chple.fr</t>
  </si>
  <si>
    <t>cartographie des risques faite avec interdiag médicaments</t>
  </si>
  <si>
    <t>priorité donnée à l'informatisation du circuit du médicament</t>
  </si>
  <si>
    <t>SSR analyse niveau 1 SFPC</t>
  </si>
  <si>
    <t>logiciel DOPATI (société secodif)</t>
  </si>
  <si>
    <t>par le médecin et les infirmières par oral</t>
  </si>
  <si>
    <t xml:space="preserve">manque de moyen humain (1 pharmacien à mi-temps et pas d'interne) </t>
  </si>
  <si>
    <t xml:space="preserve">comment mettre en œuvre la conciliation médicamenteuse quand on est seul à mi-temps  </t>
  </si>
  <si>
    <t>CH VIRE</t>
  </si>
  <si>
    <t>BEUVE KRUG</t>
  </si>
  <si>
    <t>sophie.krug@ch-vire.fr</t>
  </si>
  <si>
    <t xml:space="preserve">Le dévelepement des liens ville-hôpital  est un axe majeur de la politique Qualité et Sécurité de la prise en charge médicamenteuse de l'établissement. </t>
  </si>
  <si>
    <t>Disciplines : Hospitalisation à Domicile, Services de médecine, SSR</t>
  </si>
  <si>
    <t>Le déploiement de la conciliation médicamenteuse est une action figurant aux programme  d'amélioration de la qualité et sécurité de la prise en charge médicamenteuse -  Échéance : juillet 2015</t>
  </si>
  <si>
    <t>SSR, HAD, Pneumologie, Hépato- Gastro entérologie</t>
  </si>
  <si>
    <t xml:space="preserve">Logiciel Sillage Génois - SIB </t>
  </si>
  <si>
    <t>Information orale réalisée par le médecin et l'IDE</t>
  </si>
  <si>
    <t>CH FALAISE</t>
  </si>
  <si>
    <t>Dr LE PRINCE, Dr PERDRIEL</t>
  </si>
  <si>
    <t>Marie-Claude, Agathe</t>
  </si>
  <si>
    <t>Pharmaciens, Président COMEDIMS, RAQ PECM</t>
  </si>
  <si>
    <t>mc,leprince@ch-falaise,fr, agathe,perdriel@ch-falaise,fr</t>
  </si>
  <si>
    <t>Manuel de certification, Cartographie des risques de la PECM, Médieval</t>
  </si>
  <si>
    <t>Personnes de + de 75 ans dans les services de médecine, pateints fragilisés et polymédicamentés</t>
  </si>
  <si>
    <t>Politique qualité des soins, Diagramme de Gant, COMEDIMS et CME</t>
  </si>
  <si>
    <t>Expérimentation de conciliation en service de médecine, analyse phamaceutique 50%, EDT Diabéto</t>
  </si>
  <si>
    <t xml:space="preserve">Services informatisés </t>
  </si>
  <si>
    <t xml:space="preserve">Intégration de la fiche de conciliation, signée par le médecin </t>
  </si>
  <si>
    <t xml:space="preserve">Orale, par le médecin du service et IDE, IDE ETP </t>
  </si>
  <si>
    <t>Temps nécessaire à la conciliation estimé à 30 minutes, réalisée par l'interne ou l'externe</t>
  </si>
  <si>
    <t>Pour les durée de séjour &gt; 48h</t>
  </si>
  <si>
    <t>Pour le transfert, sur les services informatisés</t>
  </si>
  <si>
    <t>pharmacien junior</t>
  </si>
  <si>
    <t>Le pharmacien recueille toutes les informations, analyse les divergences et les soumet au médecin</t>
  </si>
  <si>
    <t xml:space="preserve">iIntégration de la grille de conciliation dans le logiciel </t>
  </si>
  <si>
    <t>Taux de patents conciliés, Nombre de divergences, nombre de patients ayant plusieurs divergences</t>
  </si>
  <si>
    <t>Présentation en COMEDIMS, dans les services conciliés, article dans journal interne</t>
  </si>
  <si>
    <t>CHS CAEN</t>
  </si>
  <si>
    <t>ROBERGE</t>
  </si>
  <si>
    <t>christophe.roberge@epsm-caen.fr</t>
  </si>
  <si>
    <t>Audit local sur les risques liés aux points de transitions dans le parcours de soin du patient en 2012
Audit MEDIEVAL en 2015</t>
  </si>
  <si>
    <t>Les patient âgés, conformément à la littérature sur le sujet et le projet High 5's</t>
  </si>
  <si>
    <t>depuis PACQSS 2012</t>
  </si>
  <si>
    <t>100 % des prescriptions analysées à la PUI</t>
  </si>
  <si>
    <t>en lien avec la conciliation d'entrée et avec un monitorage thérapeutique</t>
  </si>
  <si>
    <t>CORTEXTE / CAPCIR ; juste à l'état de réflexion</t>
  </si>
  <si>
    <t>chronophage ; assurer la pérennité de l'activité</t>
  </si>
  <si>
    <t xml:space="preserve"> - Nous avons conçu notre propre guide de mise en œuvre et nos outils
- Rendre obligatoire l'intégration d'un module spécifique dans les logiciels de dossier patient</t>
  </si>
  <si>
    <t>Tous les patients admis à l'hôpital, en priorisant les patients âgés de plus de 65 ans</t>
  </si>
  <si>
    <t>Pas besoin dans "transfert intra-hospitalier" car tout le dossier du patient suit.</t>
  </si>
  <si>
    <t>support papier spécifique</t>
  </si>
  <si>
    <t>Suivi extra-hospitalier</t>
  </si>
  <si>
    <t>En projet lors du développement de la conciliation de sortie</t>
  </si>
  <si>
    <t xml:space="preserve"> - nb de patients conciliés / nb de patients admis
 - nb de conciliation avec au moins une Erreur Médicamenteuse interceptée
- nb de sources d'informations consultées / patient
- Nb de conciliations "totalement vérifiées" (2 sources concordantes / chaque ttt)</t>
  </si>
  <si>
    <t xml:space="preserve"> - Types d'erreurs interceptées / présentation en COMEDIMS
- CREX pour améliorer l'organisation existante</t>
  </si>
  <si>
    <t>Réponses données pour un processus complet entrée + sortie. On peut ajouter :
- Formation des étudiants à la lutte contre la iatrogénie (connaissance des médicaments, communication avec les patients et les professionnels de santé, complexité du parcours de soins des patients)</t>
  </si>
  <si>
    <t>CRLCC BACLESSE</t>
  </si>
  <si>
    <t>Divanon</t>
  </si>
  <si>
    <t>Pharmacien responsable, responsable SMQPCMP</t>
  </si>
  <si>
    <t>f.divanon@baclesse.unicancer.fr</t>
  </si>
  <si>
    <t>Unités d'hospitalisation conventionelle</t>
  </si>
  <si>
    <t>Dispositif déjà effectif dans certaines unités de soins</t>
  </si>
  <si>
    <t xml:space="preserve">Programme autorisé d'éducation thérapeutique pour les chimiothérapies orales </t>
  </si>
  <si>
    <t>Formulaire de conciliation médicamenteuse crée en interne et intégré dans DxCare</t>
  </si>
  <si>
    <t>Par l'équipe médicale et soignante du service d'hospitalisation prenant en charge le patient. Transmission orale dans la très grande majorité des cas</t>
  </si>
  <si>
    <t>Activité reposant sur les externes en pharmacie dont le nombre accueilli chaque quadrimestre n'est pas stable donc carence d'externes parfois</t>
  </si>
  <si>
    <t>Il y a des propositions non applicables (réponse non par défaut) car Baclesse est un établissement monodisciplinaire spécialisé en cancérologie</t>
  </si>
  <si>
    <t>En réalité, le dispositif concerne tous les patients entrant d'un service X qu'ils soient à risque ou pas. Néanmoins si plusieurs patients entrants, priorité est donnée aux patients polymédiqués.</t>
  </si>
  <si>
    <t>Implication des pharmaciens seniors dans la mise en œuvre du dispositif (stratégie) et dans la sensibilisation des médecins et des externes en pharmacie à leur arrivée dans le Centre. Les externes en pharmacie assurent cette activité mais les formulaires de recueil sont validés in fine par le médecin junior.</t>
  </si>
  <si>
    <t xml:space="preserve">Les externes en pharmacie recueillent et rendent compte aux prescripteurs. Ils gèrent ensemble les divergences. </t>
  </si>
  <si>
    <t>Fiche de conciliation médicamenteuse intégrée au SIH</t>
  </si>
  <si>
    <t>Pas de connexion au dossier pharmaceutique</t>
  </si>
  <si>
    <t>La lettre de liaison n'est pas à ce jour mise en place au sein du Centre (c'est-à-dire remise au patient à sa sortie). Seul le courrier de sortie est transmis dans un délai &gt; 24h aux médecins libéraux</t>
  </si>
  <si>
    <t>Explications réalisées en-dehors de la conciliation médicamenteuse</t>
  </si>
  <si>
    <t>Pour les services concernés par la conciliation médicamenteuse, le taux moyen est de 70%.</t>
  </si>
  <si>
    <t>Au 27/05/15, 2994 conciliations ont été réalisées depuis 10/2013 pour les 6è et 7è étages. 418  conciliations ont été faites depuis 10/2013 au 3è étage. Le % de divergence non intentionnelle est de 30% pour les 6è et 7è étages et de 15% pour le 3ème étage.</t>
  </si>
  <si>
    <t>HAD CAEN</t>
  </si>
  <si>
    <t>SEON</t>
  </si>
  <si>
    <t>Directeur adjoint</t>
  </si>
  <si>
    <t>pauline.seon@croix-rouge.fr</t>
  </si>
  <si>
    <t>orale par le personnel infirmier</t>
  </si>
  <si>
    <t>HOPITAL PRIVE SAINT MARTIN</t>
  </si>
  <si>
    <t>p.lemaire@gsante.fr</t>
  </si>
  <si>
    <t>Methode AMDEC</t>
  </si>
  <si>
    <t>Stomies</t>
  </si>
  <si>
    <t>Hôpital Manager - Projet</t>
  </si>
  <si>
    <t>Infirmier- orale</t>
  </si>
  <si>
    <t>Attente DPI</t>
  </si>
  <si>
    <t>HAD BAYEUX</t>
  </si>
  <si>
    <t xml:space="preserve">Conciliation d'entrée et de sortie pour les patients hospitalisés à l'Hôpital de Bayeux et pris en charge ensuite à l'HAD de Bayeux, notamment en sortie de service de Chirurgie (multiples intervenants, difficultés pour avoir les prescriptions des traitements habituels, prescriptions de sorties redondante avec ordonnance de traitement habituel...) </t>
  </si>
  <si>
    <t>Intégré au PAQSS depuis 2012</t>
  </si>
  <si>
    <t>Certains pharmaciens officinaux font de l'éducation aux patients traités par AVK</t>
  </si>
  <si>
    <t>100% des prescriptions par les pharmaciens officinaux</t>
  </si>
  <si>
    <t>Information transmise à l'oral ou sur support d'ordonnance par médecin +/- IDE</t>
  </si>
  <si>
    <t>La première difficulté est un manque de temps dédié afin de permettre une activité efficiente. Cette activité repose sur un travail réalisé par 3 ou 4 externes en pharmacie encadrés par un pharmacien sénior à 20% (dont 10% payé par l'HAD) (+/- 1 interne en pharmacie) et la collaboration avec le médecin coordonateur. Ceci ne permet donc pas de répondre de façon optimale aux besoins de la structure (externes présents que le matin, seniorisation indispensable de cette activité mais pharmacien responsable de l'activité présent que 2 jours par semaine sur l'établissement...). La communication et la logistique entre l'ensemble des professionnels n'est pas toujours aisée (beaucoup d'intervenants, qu'ils soient hospitaliers ou libéraux) et ceci est accentué par les nécessités de prise en charge parfois très rapides (demande formulée le matin pour un accueil en HAD parfois l'arès midi)</t>
  </si>
  <si>
    <t>Accompagnement financier au long cours des structures souhaitant développer cette activité, mise à disposition d'outils "clé en main" pour permettre aux établissements de se lancer dans cette démarche et partage d'expériences afin d'exposer les bénéfices mais également les contraintes et difficultés de terrain. Nécessité d'avoir des professionnels très impliqués dans la démarche pour qu'elle fonctionne. Chaque professionnel apporte ainsi son expertise permettant une prise en charge optimale du patient</t>
  </si>
  <si>
    <t>Conciliation d'entrée en HAD pour les patients sortant de l'Hôpital de Bayeux et pris en charge par l'HAD de Bayeux</t>
  </si>
  <si>
    <t>Les externes en pharmacie sont encadrés par un pharmacien senior ou par un interne en pharmacie en son absence. Les conciliations sont validées par un médecin senior de l'hôpital. Le recueil des informations passe également par un travail impliquant les pharmaciens officinaux. Et le résultat de la conciliation est communiqué au médecin coordonateur de l'HAD et aux IDE. Ceci n'est réalisé que pour les patients sortant de l'hôpital de Bayeux.</t>
  </si>
  <si>
    <t>Pharmacien senior en collaboration avec le médecin coordonateur de l'HAD</t>
  </si>
  <si>
    <t>Les résultats de la conciliation (et les conseils pharmaceutiques) sont transmis par téléphone au médecin coordonateur de l'HAD et un résumé de ces informations est transmis par fax à l'HAD (permet une traçabilité pour la dossier patient et transmettre également ces informations aux IDE)</t>
  </si>
  <si>
    <t>Les résultats de la conciliation (et les conseils pharmaceutiques) sont transmis par téléphone au médecin coordonateur de l'HAD et un résumé de ces informations est transmis par fax à l'HAD (permet de transmettre également  ces informations aux IDE)</t>
  </si>
  <si>
    <t xml:space="preserve">Environ 50 conciliations sont réalisées par an pour les patients sortant de l'hôpital de Bayeux et pris en charge en HAD (ce qui représentaient 118 séjours en 2014). Ce pourcentage est variable en fonction du nombre de professionnels impliqués dans la démarche (temps pharmacien senior, présence d'interne et d'externe en pharmacie variable) et également fonction de la communication et des contraintes de logistiques de l'HAD. </t>
  </si>
  <si>
    <t>Permet un décloisonnement de la prise en charge des patients entre la ville et l'hôpital, et permet également d'ajouter une analyse avec conseils pharmaceutiques (suivis biologiques, ajustement des doses, informations sur les dernières recommandations ANSM ou HAS…)</t>
  </si>
  <si>
    <t>POLYCLINIQUE DU PARC</t>
  </si>
  <si>
    <t>LESEIGNEUR</t>
  </si>
  <si>
    <t xml:space="preserve">Pharmacien 
Vice-président CME
</t>
  </si>
  <si>
    <t>guillaume.leseigneur@gmail.com</t>
  </si>
  <si>
    <t>Outil Interdiag</t>
  </si>
  <si>
    <t>Personnes âgées, enfants et nourrissons, patients insuff. rénaux, patients sous ATB large spectre</t>
  </si>
  <si>
    <t>IMPR du bois de Lébisey</t>
  </si>
  <si>
    <t>BRISSET</t>
  </si>
  <si>
    <t>Margaux</t>
  </si>
  <si>
    <t>m.brisset@impr-herouville.com</t>
  </si>
  <si>
    <t xml:space="preserve">L'établissement est exclusivement un hopital je jour, les patients sont présents sur des demi journées , les médicaments concernant la pathologie de leur prise en charge leur sont remis en fin de demi journées mais l'administration se fait à leur domicile sauf exception. </t>
  </si>
  <si>
    <t>Information orale, notice de chaque médicament + feuille spécifique pour les médicaments le necessitant</t>
  </si>
  <si>
    <t>le logiciel d'analyse pharmaceutique permet de signaler : les interactions médicamenteuses, les contre indications,incompatiblités,hors livret et médicaments du traitement personnel,</t>
  </si>
  <si>
    <t>l'analyse est faite en cas de besoin</t>
  </si>
  <si>
    <t>Clinicom / Intersystem : analyse des prescriptions y compris au regard du  traitement personnel</t>
  </si>
  <si>
    <t>Le médecin prescripteur, les infirmières et ou  le pharmacien.L'information est transmise oralement et par écrit , une édition de la prescription médicale étant remise systèmatiquement pour toute délivrance de médicament.</t>
  </si>
  <si>
    <t>Hopital  de jour exclusivement</t>
  </si>
  <si>
    <t>POLYCLINIQUE DE LISIEUX</t>
  </si>
  <si>
    <t>LECARPENTIER</t>
  </si>
  <si>
    <t>pharmacie@polyclinique-lisieux.com</t>
  </si>
  <si>
    <t>Une analyse pharmaceutique est réalisée lors de l'admission du patient après prescription du traitement intra hospitalier et du traitement personnel</t>
  </si>
  <si>
    <t>Cette analyse est réalisée uniquement pour les patients en hospitalisation complète</t>
  </si>
  <si>
    <t>Le projet d'établissement 2013-2017 prévoir : 
- l'association de l'acteur patient à la qualité et la sécurité de sa prise en charge médicamenteuse
- renforcer l'expertise pharmaceutique</t>
  </si>
  <si>
    <t>principalement sur les AVK - antibiothérapie - anti inflammatoire - antalgique</t>
  </si>
  <si>
    <t>Implication des prescripteurs</t>
  </si>
  <si>
    <t>ZABEL</t>
  </si>
  <si>
    <t>CADRE DE SANTE</t>
  </si>
  <si>
    <t>k.zabel@sih-bessin.fr</t>
  </si>
  <si>
    <t>En fonction du type de traitement, soit une information orale, soit une information orale et écrite (protocole) dans le cadre de l'éducation thérapeutique</t>
  </si>
  <si>
    <t>THALATTA</t>
  </si>
  <si>
    <t>BENNETT</t>
  </si>
  <si>
    <t>Paul</t>
  </si>
  <si>
    <t>paul.bennett@groupe-korian.fr</t>
  </si>
  <si>
    <t>L'information est transmise oralement par le médecin du secteur dont dépend le patient</t>
  </si>
  <si>
    <t>CH COTE FLEURIE</t>
  </si>
  <si>
    <t>GOSSELIN</t>
  </si>
  <si>
    <t>bgosselin@ch-cotefleurie.fr</t>
  </si>
  <si>
    <t>Services de MCO et SSR</t>
  </si>
  <si>
    <t>Réadaptation cardiaque externe</t>
  </si>
  <si>
    <t>Transmissions orales du médecin à son patient</t>
  </si>
  <si>
    <t>POLYCLINIQUE DEAUVILLE</t>
  </si>
  <si>
    <t>LERICHE</t>
  </si>
  <si>
    <t>pharmacie@cliniquedeauville.com</t>
  </si>
  <si>
    <t>Ordonnance de fin de séjour+courrier de sortie ; en interne : dossier patient informatisé ou fiche de liaison</t>
  </si>
  <si>
    <t>patients de + de 65 ans polymédicamentés ou + 75 ans</t>
  </si>
  <si>
    <t>A rajouter au plan d'actions du CBUM 2015</t>
  </si>
  <si>
    <t>Patients sous traitement AVK</t>
  </si>
  <si>
    <t>choix et disponibilité des produits de santé, posologies, contre-indications et interactions principales, analyses biologiques en rapport avec les traitements antibiotiques</t>
  </si>
  <si>
    <t>OSOFT</t>
  </si>
  <si>
    <t xml:space="preserve">Transmission orale. Cas particulier du HAD ou le médecin traitant est le seul à transmettre les informations, l'équipe médicale du HAD signale uniquement au patient qu'il est au courant du changement de traitement </t>
  </si>
  <si>
    <t>AUB AVRANCHES</t>
  </si>
  <si>
    <t xml:space="preserve">Anne </t>
  </si>
  <si>
    <t>HL CARENTAN</t>
  </si>
  <si>
    <t>ml.lebellec@hopital-carentan.fr</t>
  </si>
  <si>
    <t>100 % des prescriptions</t>
  </si>
  <si>
    <t>Monitorage pour certains médicaments à fort risque iatrogène (anticoagulants, digitaliques, antibio…), suivi Hba1c….</t>
  </si>
  <si>
    <t>Transmission orale par médecin et/ou IDE</t>
  </si>
  <si>
    <t>Activité chronophage, établissement disposant de 0,8 ETP pharmacien, activité non prioritaire à l'heure actuelle même si conscience de l'intérêt d'une telle pratique</t>
  </si>
  <si>
    <t>Accompagnements financiers à long terme pour inciter les établissements à se lancer dans une telle démarche</t>
  </si>
  <si>
    <t>CH AVRANCHES GRANVILLE</t>
  </si>
  <si>
    <t>LELIEVRE</t>
  </si>
  <si>
    <t>Docteur Alex Yang Ting président CME  Docteur Anne Claire Buire RPCM Docteur Piednoir dorothée Pharmacien</t>
  </si>
  <si>
    <t>isabelle.lelievre@ch-avranches-granville.fr</t>
  </si>
  <si>
    <t>AMDE</t>
  </si>
  <si>
    <t>Services des Urgences car entrée du malade  non prévue donc non organisée</t>
  </si>
  <si>
    <t>96%lits hôpital (sauf REA Urgences)</t>
  </si>
  <si>
    <t>PHARMA Computer Engineering</t>
  </si>
  <si>
    <t>Priorité hôpital : sécuriser de manière homogène dans les services le circuit (informatisation, dispensation automatique/pharmacie au regard ordonnances (plus de commande IDE) finalisée en 2013 -  Actuellement réflexion : comment mettre en place concilitation efficace, pérenne et homogène à effectif constant ?</t>
  </si>
  <si>
    <t>Information , texte ? Qui réglemente la prescription de sortie  (établissement /ville)</t>
  </si>
  <si>
    <t>HL MORTAIN</t>
  </si>
  <si>
    <t>Anne Laure</t>
  </si>
  <si>
    <t>Pharmacien, resp SMQ PCM</t>
  </si>
  <si>
    <t>anne-laure.richard@ch-vire.fr</t>
  </si>
  <si>
    <t>Interdiag 2014</t>
  </si>
  <si>
    <t>Médecine/SSR 
Patients +65 ans, venant d'un autre établissement de santé 
exclusion: médecin traitant= médecin prenant en charge le patient pdt l'hospitalisation</t>
  </si>
  <si>
    <t>OUI en 2014, reprise avec lien Labo/Hôpital</t>
  </si>
  <si>
    <t>Logiciel GENOIS/ Editeur Corwin</t>
  </si>
  <si>
    <t>par médecin ou IDE oralement</t>
  </si>
  <si>
    <t>CH SAINT HILAIRE</t>
  </si>
  <si>
    <t>JANVIER</t>
  </si>
  <si>
    <t>Président de CME : Dr. J. PREVEL
Pharmacien : Dr. B. THALAMY</t>
  </si>
  <si>
    <t>sandra.janvier@ch-sthilaire-harcouet.fr</t>
  </si>
  <si>
    <t>. Action d'amélioration dans la cartographie des risques a priori pour le risque "Intéractions médicamenteuses graves ou incompatibilités"
. Elle fait l'objet d'un objectif du PAQSS en vue de l'amélioration traçabilité du produit administré.
. Mais l'établissement ne s'était pas encore approprié le terme "conciliation médicamenteuse".</t>
  </si>
  <si>
    <t>. Pas d'activités spécifiquement à risque mais identification d'une population à risque (prise en charge des personnes âgées) et situations à risques "12 never events" dont anti-coagulants oraux, hétérosites cardiotoniques, et autres drogues à marge thérapeutique étroite.</t>
  </si>
  <si>
    <t>. Elle fait l'objet d'un objectif du PAQSS en vue de l'amélioration de l'amélioration traçabilité du produit administré (fiche 17).
. Mais l'établissement ne s'était pas encore approprié le terme "conciliation médicamenteuse".</t>
  </si>
  <si>
    <t>Pratique non formalisée et  réalisée autant que de besoin (établissement de petite taille et proximité des acteurs.</t>
  </si>
  <si>
    <t>Dossier patient informatisé avec circuit du médicament intégré sur 100% des lits</t>
  </si>
  <si>
    <t>A généraliser pour l'adaptation aux résultats biologiques</t>
  </si>
  <si>
    <t>En tant que de besoin, proposée ou sur sollicitation médicale ou soignante</t>
  </si>
  <si>
    <t>Dossier patient informatisé de la société AxiGate (outil en partie personnalisable) avec circuit du médicament intégré sur 100% des lits</t>
  </si>
  <si>
    <t>En tant que de besoin, sur des thérapeutiques spécifiques, par oral ou au moyen de supports papier ; pas toujours tracée dans le dossier (-&gt; axe d'amélioration).</t>
  </si>
  <si>
    <t>Fiches actions issues du programme d'amélioration de la qualité relatives à la traçabilité de l'administration (fiche 17), Travailler sur les interfaces entre services (Urgences/Médecine et Médecine/SSR) pour améliorer les conditions de transfert des patients (fiches 1 à 6)</t>
  </si>
  <si>
    <t>Cet objectif doit être inscrit dans la politique d'établissement (politique qualité, projets d'établissement)</t>
  </si>
  <si>
    <t>Le risque de prise concomitante de la spécialité de générique et de la spécialité de référence (ex. diurétique en cardiologie : furosémide + Lasilix®)</t>
  </si>
  <si>
    <t>[sortie inter-étab. et réseaux de soins] Fiches actions du PAQSS 1 à 6 en cours.</t>
  </si>
  <si>
    <t>Ponctuellement, aides-soignants du SSIAD via l'IDEC.</t>
  </si>
  <si>
    <t>Le pharmacien de l'établissement
Le service qualité</t>
  </si>
  <si>
    <t>[SSIAD et AS]</t>
  </si>
  <si>
    <t>Insuffisamment [Audit 2014]</t>
  </si>
  <si>
    <t xml:space="preserve">Traçabilité du consementement pas systématique (Audit 2015)
Rq : Les urgentistes réalisent l'investigation pour tous les patients passant par les Urgences </t>
  </si>
  <si>
    <t>A consolider</t>
  </si>
  <si>
    <t>L'IDE après accord du clinicien</t>
  </si>
  <si>
    <t>Papier [avec projet d'envoi dématérialisé sécurisé]</t>
  </si>
  <si>
    <t>Irrégulièrement tracé</t>
  </si>
  <si>
    <t>Clinicien
IDE sur accord du clinicien</t>
  </si>
  <si>
    <t>Cadre de CREX</t>
  </si>
  <si>
    <t>CH SAINT LO</t>
  </si>
  <si>
    <t>MOUCHEL</t>
  </si>
  <si>
    <t>Pharmacien Gérant de la PUI</t>
  </si>
  <si>
    <t>stephanie.mouchel@ch-stlo.fr</t>
  </si>
  <si>
    <t>en cours d'intégration au plan d'actions ; audit à réaliser sur la réévaluation des traitements médicaments à l'entrée et à la sortie de l'hospitalisation, transfert inclus</t>
  </si>
  <si>
    <t>diabète chez l'adulte et l'enfant, BPCO, insuffisance cardiaque, post-AVC</t>
  </si>
  <si>
    <t>analyse faite pour les services informatisés</t>
  </si>
  <si>
    <t>données biologiques ciblées (potassium, créatininémie, INR)</t>
  </si>
  <si>
    <t>GENOIS / SIB</t>
  </si>
  <si>
    <t>HL VILLEDIEU</t>
  </si>
  <si>
    <t>suite à l'analyse de signalement de Fiches d'Evenements Indésirables</t>
  </si>
  <si>
    <t xml:space="preserve">Médecine / SSR </t>
  </si>
  <si>
    <t>POLYCLINIQUE DE LA BAIE</t>
  </si>
  <si>
    <t>FISCHER-SOULARD</t>
  </si>
  <si>
    <t>ANNE CECILE</t>
  </si>
  <si>
    <t>acfischersoulard@vivalto-sante.com</t>
  </si>
  <si>
    <t>Mise en prévisionelle</t>
  </si>
  <si>
    <t>En SSR, réalisée quotidiennement sur les entrées des patients et modifications de traitement</t>
  </si>
  <si>
    <t xml:space="preserve">Logiciel Mediboard: à ce jour le développement du logiciel afin d'intégrer la conciliation médicamenteuse n'est pas prévisible </t>
  </si>
  <si>
    <t>Une information orale est transmise au patient par l'IDE et le médecin concernant l'explication des modifications des traitements</t>
  </si>
  <si>
    <t>Support informatique non adapté pour le moment</t>
  </si>
  <si>
    <t>Aspect financier du temps du personnel dédié à la conciliation médicamenteuse</t>
  </si>
  <si>
    <t>Validation pharmaceutique sur ce secteur d'activité/ séjour moyenne et longue durée
Conciliation médicamenteuse non formalisée et réalisée de manière ponctuelle sur des prescriptions particulières</t>
  </si>
  <si>
    <t>Pas de travail d'équipe</t>
  </si>
  <si>
    <t>Pas de logique d'équipe poprement dite</t>
  </si>
  <si>
    <t>Il n'existe pas de support spécifique pour la conciliation médicamenteuse, lorsque celle-ci est réalisée elle est notée sur la fiche de validation pharmaceutique (par ex: demande de reprise ou arrêt d'un traitement) laissée dans le dossier patient</t>
  </si>
  <si>
    <t xml:space="preserve">Information orale donnée aux patients </t>
  </si>
  <si>
    <t>IDE ou médecin</t>
  </si>
  <si>
    <t>Conciliation faite de manière ponctuelle sans indicateur, uniquement à l'entrée du patient</t>
  </si>
  <si>
    <t>CRF le Normandy</t>
  </si>
  <si>
    <t>ISAMBERT</t>
  </si>
  <si>
    <t>Médecin Chef Coordonnateur</t>
  </si>
  <si>
    <t>jl.isambert@lenormandy.com</t>
  </si>
  <si>
    <t>Déjà faite</t>
  </si>
  <si>
    <t>Déjà faite par les professionnels et Médecins du Normandy avec patients et familles</t>
  </si>
  <si>
    <t>orale et si besoin support d'information</t>
  </si>
  <si>
    <t>Temps et réduction budget</t>
  </si>
  <si>
    <t>Courrier de sortie / Ordonnance / Fiche de liaison</t>
  </si>
  <si>
    <t>CH ESTRAN</t>
  </si>
  <si>
    <t>SERRAND</t>
  </si>
  <si>
    <t>philippe.serrand@ch-estran.fr</t>
  </si>
  <si>
    <t>Inventaire des traitements à l'admission et lors des transferts, communication des traitements au médecin traitant, patient en CMP et hôpital de jour (information du médecin traitant et du pharmacien officinal des modifications de traitement) afin que le médecin et le pharmacien, officinal et hospitalier, ait connaissance de l'intégralité de la prescription. Apport de l'ordonnance du médecin traitant à l'hôpital de jour et au CMP par le patient (assez souvent appliqué)</t>
  </si>
  <si>
    <t>Toutes les activités, à temps complet, à temps partiel et ambulatoire (Utilisation d'Apicrypt) en cours de déploiement.</t>
  </si>
  <si>
    <t>Intégré dans les procédures de sécurisation du circuit du médicament. Des audits sont à réaliser mais aussi une cartographie des risques intégrant davantage la problèmatique des prises en charge mixtes associant des prises HDJ ou CMP et médecin traitant.</t>
  </si>
  <si>
    <t>Toutes prises en charge, sans exception. L'accompagnement éducatif en est à ses débuts, doit être développé et évalué.</t>
  </si>
  <si>
    <t>En cours de déploiement et de formalisation en Addictologie en psychiatrie adulte</t>
  </si>
  <si>
    <t>Toute prise en charge</t>
  </si>
  <si>
    <t>Clozapine, antibiotiques. Pour les autres traitements conditionné par l'activition de la transmission des transferts de résultats par Apicrypt.</t>
  </si>
  <si>
    <t>Intégré dans la fonctionnalité "Mot de suite" du logiciel Calystène</t>
  </si>
  <si>
    <t>Pour le patient à risque médicamenteux à qui aucun traitement n'est remis directement, une ordonnance médicamenteuse lui est fournie avec la "mentiion ne pas délivrer" sur toute ou partie des lignes de l'ordonnance selon l'appréciation du psychiatre.</t>
  </si>
  <si>
    <t xml:space="preserve">Cette nouvelle organisation est récente (été 2014) et a imposé des changements d'habitude pour les patients de psychiatrie. Dans un petit nombre de cas, il a fallu être "conciliant" (patient opposant au choix de semainier, à l'éducation thérapeutique en HDJ). Les outils informatiques sont adaptés localement. L'intégration des prescriptions des médecins traitants par les psychiatres des HDJ et ds CMP est chronophage. </t>
  </si>
  <si>
    <t xml:space="preserve">La mise en place d'audits réguliers et de retours d'expériences est essentielle. Les premiers audits réguliers sont en cours de programmation sur l'extra hospitalier et les retours d'expériences (Signalement interne) sont actuellement très insuffisants. </t>
  </si>
  <si>
    <t>Cela est pratiqué dans tous les types de prise en charge: temps complet, partiel et ambulatoire</t>
  </si>
  <si>
    <t>Tous les patients de six mois à 100ans à l'exception du CAMSP actuellement (Système d'information différent fonctionnant en local) et situé à 25KM de la PUI</t>
  </si>
  <si>
    <t>Mutation hospitalisation complète ==&gt;hôpital de de jour, mutation hospitalisation complète ==&gt;CMP, mutation hôpital de de jour ==&gt; CMP. Les audits sont indispensables pour en apprécier le résultat mais cela est très chronophage.</t>
  </si>
  <si>
    <t>Cadres de santé, Service du Dossier Patient Informatisé</t>
  </si>
  <si>
    <t>Pharmacien responsable de la sécurisation de la prise en charge des produits pharmaceutiques, l'équipe de la PUI en articulation directe avec les autres chefs de pôle et leurs cadres de santé</t>
  </si>
  <si>
    <t>Les infirmières en extra hospitalier (CMP et HDJ) sont très sensbilisées à la nécessité de cette conciliation. Les audits demeurent néamoins une priorité sur tous les type de prise en charge. Toutefois, ces audits sont chronophages au niveau pharmaceutique et cela constitue un frein important dans l'atteinte de l'objectif.</t>
  </si>
  <si>
    <t>Inventaire dans le dossier papier, les modifications de traitement dans le dossier informatisé. Toutefois, les justificatifs au changement de spécialité sont à ce jour médecin dépendant.</t>
  </si>
  <si>
    <t>Notamment pour les hospitalisations de patient sous contrainte ainsdi que les patients non communiquants ou à comportant psychique altéré, c'est le cumul du maximum de source qui est important pour se rapprocher de la liste juste.</t>
  </si>
  <si>
    <t>Courrier et début par Apicrypt (Deux médecins actuellement) en attendant que je puisse les former.</t>
  </si>
  <si>
    <t>Oui selon la capacité psychique du patient. Dans la négative, communication à la famille, au pharmacien d'officine et/ou l'infrmière libérale pouvant assurer la prise médicamenteuse au domicile.</t>
  </si>
  <si>
    <t>Médecin, infirmier</t>
  </si>
  <si>
    <t>Ecrite sauf patient à risque médicamenteux protocolisé dans l'établissement avec information du médecin traitant.</t>
  </si>
  <si>
    <t>Une grande majorité des patients comme le fait apparaître les contrôles en temps réel de tous les traitements mais il n'y a pas encore eu à ce jour une évaluation fine</t>
  </si>
  <si>
    <t>Ûne évaluation fine, structurée et formalisée n'est pas encore mise en place.</t>
  </si>
  <si>
    <t>Produits prescrits en ambulatoire pas encore paramétré dans le Système d'Information Hospitalier n'ayant pas permis la saisie immédiate par le psychiatre dans les prises en charge en Hôpital de jour et en CMP(Cela s'applique à des spécialités non psychiatriques et non administrées en HDJ)</t>
  </si>
  <si>
    <t>Si le dispositif est en grande partie en place, il convient désormais de l'évaluer et de développer sensibilisation et la formation y compris avec les médecins traitants. Nous venons juste d'initier cette démarche avec un médecin libéral représentant de l'URML afin de réfléchir à la manière de les sensbiliser à cette démarche.</t>
  </si>
  <si>
    <t>CHS SAINT LO</t>
  </si>
  <si>
    <t>LE LAIR-DESVERGEZ</t>
  </si>
  <si>
    <t>mlelair-desvergez@fbs-stlo.fr</t>
  </si>
  <si>
    <t>Un projet de fusion est en cours avec un autre établissement (échéance prévue début 2017). Le programme d'actions du futur établissement intègrera ce point.</t>
  </si>
  <si>
    <t>analyse pharmaceutique de toutes les lignes de prescription.</t>
  </si>
  <si>
    <t>FUTURA Smart Design. Actuellement en cours de déploiement.</t>
  </si>
  <si>
    <t>Orale (médecin, équipe infirmière). Des supports "fiches pratiques médicaments à destination des patients" sont en cours en cours d'élaboration (groupe de travail pluridisciplinaire)</t>
  </si>
  <si>
    <t xml:space="preserve"> Deux pharmaciens: 1,4 ETP</t>
  </si>
  <si>
    <t>CLINIQUE COUTANCES</t>
  </si>
  <si>
    <t>boczmak</t>
  </si>
  <si>
    <t>virginie</t>
  </si>
  <si>
    <t>pharmacie@clinique-guillard.fr</t>
  </si>
  <si>
    <t>Conciliation à l'entrée du patient entre l'ordonnance de ville et les traitements represcrits à la clinique en chirurgie pour les patients hospitalisés plus de 3 jours</t>
  </si>
  <si>
    <t>Logiciel Médiboard (OpenXtrem)</t>
  </si>
  <si>
    <t>Fait par IDE/Médecin mais pas l'information n'est pas sytématiquement traçée</t>
  </si>
  <si>
    <t>Conciliation partielle à l'entrée du patient pour les patients hospitalisés plus de 3 jours : commentaire sur le logiciel Médiboard sur la ligne de prescription</t>
  </si>
  <si>
    <t>Logiciel Trajectoire: item médicament en cours</t>
  </si>
  <si>
    <t>Il n'y a pas de logique d'équipes</t>
  </si>
  <si>
    <t xml:space="preserve">pas systématique </t>
  </si>
  <si>
    <t xml:space="preserve">envoi du compte rendu d'hospitalisation au médecin traitant </t>
  </si>
  <si>
    <t>pas systématique</t>
  </si>
  <si>
    <t xml:space="preserve">IDE/Médecin </t>
  </si>
  <si>
    <t>JACQUET</t>
  </si>
  <si>
    <t>catherine.jacquet@korian .fr</t>
  </si>
  <si>
    <t xml:space="preserve">Logiciel TRAJECTOIRE d'orientation patient </t>
  </si>
  <si>
    <t>Disciplines: SSR, RF, NEURO. Argument: assurer la continuité de la PECM</t>
  </si>
  <si>
    <t>Hopital numérique</t>
  </si>
  <si>
    <t>AVK, INSULINES</t>
  </si>
  <si>
    <t>TOUS LES MEDECINS + LA SECRETAIRE DES ADMISSIONS</t>
  </si>
  <si>
    <t>CADRE IDE</t>
  </si>
  <si>
    <t>SECRETAIRE DES ADMISSIONS</t>
  </si>
  <si>
    <t>PRESCRIPTION MEDICAMENTEUSE DE SORTIE POUR 15 JOURS DONNEE AU PATIENT;COURRIER DE SORTIE + COPIE DE PRESCRIPTION DE SORTIE TRANSMIS AU MEDECIN TRAITANT ET MEDECINS ADRESSEURS</t>
  </si>
  <si>
    <t xml:space="preserve"> SECRETAIRE MEDICALE</t>
  </si>
  <si>
    <t>COURRIER</t>
  </si>
  <si>
    <t>MEDECIN ET IDE</t>
  </si>
  <si>
    <t>HL SAINT JAMES</t>
  </si>
  <si>
    <t>BUHANNIC</t>
  </si>
  <si>
    <t>MIREILLE</t>
  </si>
  <si>
    <t>Pharmacien / Responsable SMQ PCMP</t>
  </si>
  <si>
    <t>m.buhannic@hopital-stjames.fr</t>
  </si>
  <si>
    <t>Analyse des processus</t>
  </si>
  <si>
    <t>Medecine /SSR</t>
  </si>
  <si>
    <t>Information orale par IDE et médecin</t>
  </si>
  <si>
    <t>CH L'AIGLE</t>
  </si>
  <si>
    <t>LETELLIER</t>
  </si>
  <si>
    <t>simon.letellier@ch-laigle.fr</t>
  </si>
  <si>
    <t>Tous les services sont concernés, informatisés ou non</t>
  </si>
  <si>
    <t>Mais accès aux résultats de biologie</t>
  </si>
  <si>
    <t>Génois/Sillage du SIB</t>
  </si>
  <si>
    <t>HAD ORNE EST</t>
  </si>
  <si>
    <t>NOURY</t>
  </si>
  <si>
    <t>CLAIRE</t>
  </si>
  <si>
    <t>cnoury@fede61,admr,org</t>
  </si>
  <si>
    <t>PROJET POUR LES ANNEES A VENIR</t>
  </si>
  <si>
    <t>nous travaillons uniquement avec les officinnes de ville,qui ont leur systéme propre ,cependant elles ont accés a notre dossier informatisé du patient</t>
  </si>
  <si>
    <t>le médecin triatant est le responsable de ses prescriptions et informe le patient de ses prescriptions,l'infimière coordonnatrice a la sortie oui pendant le séjour reprends les modifications du traitement avec le patient ou son entourage</t>
  </si>
  <si>
    <t>pas de système informatique adapté pour qu'il y ait des interfaces entre nos différents systemes,le pharmacien dispose cependant dans notre dossier informatisé de l'intégralité des ordonnances du patient,</t>
  </si>
  <si>
    <t>CLINIQUE ALENCON</t>
  </si>
  <si>
    <t>Chaplain</t>
  </si>
  <si>
    <t>pharmacie@cliniquealencon,com</t>
  </si>
  <si>
    <t>SSR &amp; Chirurgie : 87 lits</t>
  </si>
  <si>
    <t>Etablissement non informatisé sur ce point</t>
  </si>
  <si>
    <t>IDE/médecins de façon orale sauf pour les anticoagulants oraux (distribution d'une plaquette)</t>
  </si>
  <si>
    <t xml:space="preserve">Aucune valorisation pour la conciliation médicamenteuse n' été annoncée alors meme que cette prestation nécessite une mise à disposition du personnel médical significative. Le cout de la mise en œuvre est très elevé et n'est pas pris en compte dans les tarifs du GHS. Ainsi la conciliation médicamenteuse nécessite un ETP pharmacien supplémentaire pour traiter 727 dossiers par an. </t>
  </si>
  <si>
    <t>Il est indispensable de donner les moyens financiers necessaires au recrutement des personnels, nécessaires à la mise en place de la conciliation médicamenteuse en tenant compte des temps necessaire tels qu'ils ont été expérimentés dans certains établissements (en moyenne 53 minutes pour l'admission et 80 minutes pour la sortie par patient), d'accorder à chaque établissement un financement spécifique fléché et pérenne.</t>
  </si>
  <si>
    <t>CPO ALENCON</t>
  </si>
  <si>
    <t>BRIENNON-PEYREGNE</t>
  </si>
  <si>
    <t>peyregne.i@cpo-alencon.net</t>
  </si>
  <si>
    <t>ordonnance d'entrée du patient</t>
  </si>
  <si>
    <t>Le CPO est un établissement de psychiatrie</t>
  </si>
  <si>
    <t>Hopital psychiatrique</t>
  </si>
  <si>
    <t>Tous les patients entrant sont ciblés</t>
  </si>
  <si>
    <t>Pas d'internes actuellement dans notre établissement</t>
  </si>
  <si>
    <t>L infirmière transmet au médecin pour la gestion des divergences</t>
  </si>
  <si>
    <t>IL n'y a pas d'accès aux saisies d'information dans le dossier patient, par le pharmacien</t>
  </si>
  <si>
    <t>non connu, mais un CR d'hospitalisation est adressé aux médecins avec les modifications apportées au traitement médicamenteux</t>
  </si>
  <si>
    <t>le médecin informe le patient des modifications de traitement</t>
  </si>
  <si>
    <t>médecin mais aussi IDE</t>
  </si>
  <si>
    <t>La conciliation est réalisée en si besoin uniquement (patients hosptalisés dont le traitement somatique change ou bien patients arrivant avec un traitement somatique important).</t>
  </si>
  <si>
    <t>il est envisagé de communiquer en COMEDIMS et en CME sur les différentes conciliations réalisées</t>
  </si>
  <si>
    <t>CHIC ALENCON MAMERS</t>
  </si>
  <si>
    <t>GUILLARD</t>
  </si>
  <si>
    <t>PAULINE</t>
  </si>
  <si>
    <t>pguillard@ch-cotentin.fr</t>
  </si>
  <si>
    <t>Dans le cadre des actions d'amélioration de la V2010</t>
  </si>
  <si>
    <t>sans extension à d'autres services de soins</t>
  </si>
  <si>
    <t>Conciliation pour la chirurgie
Analyse pharma. pour l'ensemble des services</t>
  </si>
  <si>
    <t>CORA / MAINCARE</t>
  </si>
  <si>
    <t>En l'absence de conciliation, les modifications de traitements sont expliquées par le médecin ou l'IDE, par oral, au vue de l'ordonnance. Systématique et tracé pour les AVK et anticoagulants, non systématique pour les autres traitements.</t>
  </si>
  <si>
    <t>Manque de temps pour la conciliation de sortie</t>
  </si>
  <si>
    <t>Chirurgie programmée et non programmée, en priorisant l'hospitalisation non programmée avec entrée via les urgences.</t>
  </si>
  <si>
    <t>Conciliation à l'entrée lors des transferts vers la chirurgie.</t>
  </si>
  <si>
    <t>Interne en pharmacie</t>
  </si>
  <si>
    <t>Pharmacien et Médecin référent des services de chirurgie</t>
  </si>
  <si>
    <t>Lorsque des divergences sont mises en évidence, une fiche de conciliation médicamenteuse est mise dans le dossier patient papier.</t>
  </si>
  <si>
    <t>taux moyen de patients conciliés sur 3 services de chirurgie : 10%
moyenne de 140 entrées par mois et par service</t>
  </si>
  <si>
    <t xml:space="preserve">Pourcentage d’ordonnance avec au moins une divergence, Nombre de divergence ayant une répercussion clinique importante, Types de divergences et interventions pharmaceutiques associées (selon critères SFPC)
</t>
  </si>
  <si>
    <t>CHIC des ANDAINES</t>
  </si>
  <si>
    <t>CADIOU</t>
  </si>
  <si>
    <t>Gwenaëlle</t>
  </si>
  <si>
    <t>g.cadiou@chic-andaines.fr</t>
  </si>
  <si>
    <t>Outil MARGE du Réseau Bas Normand Santé Qualité</t>
  </si>
  <si>
    <t>Personne âgée de plus de 75 ans, en EHPAD puis en court séjour gériatrique (projet)</t>
  </si>
  <si>
    <t>Un projet pour la mise en place de la conciliation médicamenteuse va être rédigé en 2015-2016, pour mise en place progressive et effective à partir de 2016</t>
  </si>
  <si>
    <t>100% des services MCO, SSR et EHPAD</t>
  </si>
  <si>
    <t>Logiciel GENOIS</t>
  </si>
  <si>
    <t>Ordonnance de sortie, explication orale, check-list de sortie du patient</t>
  </si>
  <si>
    <t>Présence d'internes / d'externes</t>
  </si>
  <si>
    <t>CH MORTAGNE</t>
  </si>
  <si>
    <t>GARREAU</t>
  </si>
  <si>
    <t>dr.garreau@ch-mortagne.fr</t>
  </si>
  <si>
    <t xml:space="preserve">la cartographie des risques , CREX et validation pharmaceutique </t>
  </si>
  <si>
    <t>sont priorisés : l'accueil des urgences, les entrées (transferts) directes en SSR polyvalent ; la fréquence des erreurs médicamenteuses constatées dont des divergences non intentionnelles détectées</t>
  </si>
  <si>
    <t>elle est intégrée au programme d'actions, en attente de moyens dédiés</t>
  </si>
  <si>
    <t>diabète, traitement par anticoagulants antivitamine K , insuffisance cardiaque pour les services de soins de courts et moyens séjours</t>
  </si>
  <si>
    <t>médecins, infirmière (0,2 ETP) avec DU Education Thérapeutique</t>
  </si>
  <si>
    <t>tous services de soins et hébergement</t>
  </si>
  <si>
    <t>Logiciel Atalante Pouce en développement sur le support de la conciliation</t>
  </si>
  <si>
    <t xml:space="preserve">transmission orale par l'équipe pluridisciplinaire </t>
  </si>
  <si>
    <t>HL BELLEME</t>
  </si>
  <si>
    <t>BOULAY</t>
  </si>
  <si>
    <t>m.boulay@hopital-belleme.fr</t>
  </si>
  <si>
    <t>Sera intégré à la politique qualité de la prise en charge médicamenteuse</t>
  </si>
  <si>
    <t>Niveau 1</t>
  </si>
  <si>
    <t>Par les médecins et les IDE par oral</t>
  </si>
  <si>
    <t xml:space="preserve">Problématique de disponibilité des professionnels (médecins) même si volontaires (pas disponibles au même moment que les IDE- pharmacien) et des patients désorientés; outils informatique ne permet pas de tracer la conciliation </t>
  </si>
  <si>
    <t>Conciliation réalisé à l'admission et au cours de la prise en charge mais pas sur les prescriptions de sortie</t>
  </si>
  <si>
    <t xml:space="preserve"> Infirmière Diplomée d'Etat</t>
  </si>
  <si>
    <t>HL SEES</t>
  </si>
  <si>
    <t>LE FOULON</t>
  </si>
  <si>
    <t>Francois-Xavier</t>
  </si>
  <si>
    <t>pharmacie.hopital.sees@gmail.com</t>
  </si>
  <si>
    <t>Logiciel de prescription et de gestion des dossiers patients couplé avec la banque Claude Bernard</t>
  </si>
  <si>
    <t>Modification thérapeutique au cours du séjour, Entrée sans information suffisante</t>
  </si>
  <si>
    <t>Service Médecine/SSR</t>
  </si>
  <si>
    <t>Logiciel Osiris déployé, conciliation médicamenteuse incluse au dossier patient</t>
  </si>
  <si>
    <t>Explications données oralement au patient et à son médecin traitant par le médecin coordonnateur ou les IDE du service</t>
  </si>
  <si>
    <t>Outil informatique inadapté pour l'instant pour pouvoir tracer efficacement et intégralement la conciliation médicamenteuse</t>
  </si>
  <si>
    <t>Explications orales</t>
  </si>
  <si>
    <t>Médecin responsable plus IDE</t>
  </si>
  <si>
    <t>Pour l'instant pas de décompte</t>
  </si>
  <si>
    <t>envisagé à cours terme par formalisation</t>
  </si>
  <si>
    <t>CH FLERS</t>
  </si>
  <si>
    <t>KRUG</t>
  </si>
  <si>
    <t>Vice président CME, Responsable SMQ PCMP, pharmacien</t>
  </si>
  <si>
    <t>eric.krug@ch-flers.fr</t>
  </si>
  <si>
    <t>unités tests : EHPAD, psychiatrie</t>
  </si>
  <si>
    <t>cristal link</t>
  </si>
  <si>
    <t>par orale par les IDE</t>
  </si>
  <si>
    <t>CLINIQUE FLERS</t>
  </si>
  <si>
    <t>PESCHET</t>
  </si>
  <si>
    <t>pharmaciestdo@cliniquestdominique.com</t>
  </si>
  <si>
    <t>La CM n'a pas été identifiée en tant que telle dans la cartographie des risques mais les différentes étapes la constituant y figurent</t>
  </si>
  <si>
    <t>objectif du contrat bon usage</t>
  </si>
  <si>
    <t>chirurgie et ssr</t>
  </si>
  <si>
    <t>médibase/osoft</t>
  </si>
  <si>
    <t>IDE et médecins essentiellement oralement</t>
  </si>
  <si>
    <t>Nous ne pouvons pas affirmer que le système d'information ne peut pas évoluer</t>
  </si>
  <si>
    <t xml:space="preserve">La CM est réalisée à l'entrée en consultant les prescriptions des médecins traitants. La CM est à organiser. </t>
  </si>
  <si>
    <t>Une ordonnance de sortie est envoyée par fax à l'établissement avant l'arrivée du patient en EHPAD, gériatrie ou autre établissement en SSR</t>
  </si>
  <si>
    <t>courrier ou mail</t>
  </si>
  <si>
    <t>essentiellement orale</t>
  </si>
  <si>
    <t>0 pour entrées et sorties - 100% pour la validation pharmaceutique - 70% pour entrées des patients</t>
  </si>
  <si>
    <t>absence d'ordonnance de sortie, erreur de prescription</t>
  </si>
  <si>
    <t>CSS LE PARC</t>
  </si>
  <si>
    <t xml:space="preserve">ROY  </t>
  </si>
  <si>
    <t>Roy B,,SMQ PCMP et Dr Picher, président CME</t>
  </si>
  <si>
    <t>beatrice,roy@ugecam-normandie,fr</t>
  </si>
  <si>
    <t>à faire</t>
  </si>
  <si>
    <t>éducation thérapeutique par médecins et IDE</t>
  </si>
  <si>
    <t>logiciel</t>
  </si>
  <si>
    <t>transmission par médecins de façon orale et trace écrite sur le logiciel de prescription</t>
  </si>
  <si>
    <t>HAD ARGENTAN</t>
  </si>
  <si>
    <t>richard</t>
  </si>
  <si>
    <t>anne</t>
  </si>
  <si>
    <t>DIRECTION</t>
  </si>
  <si>
    <t>direction@soinssante-argentan.fr</t>
  </si>
  <si>
    <t xml:space="preserve">Dans le cadre de la préparation de l'entrée d'un patient en HAD, mies en relation systématique entre l'ide coordinatrice, le pharmacien d'officine du patient et le médecin traitant du patient pour garantir une continuité dans la prise de son traitement.
Une fiche patient est à domicile dans le dossier de soins du patient et accompagne les pompiers ou le samu lors de tout transfert en établissement hospitalier, là encore pour la continuité du traitement.
Au retour d'une hospitalisation, si changement de traitement, l'infirmière s'assurera de la compréhension du patient au regard de son traitement et l'observance sera mise en oeuvre dans les jours suivants le retour à domicile.
Chaque sortie en HAD fait l'objet d'échanges entre l'IDE coordinatrice et le médecin traitant afin d'optimiser et de sécuriser la fin de prise en charge  </t>
  </si>
  <si>
    <t xml:space="preserve">Le transfert domicile-hôpital
Les réajustements de traitements entre une ré-hospitalisation et le retour à domicile
</t>
  </si>
  <si>
    <t xml:space="preserve">préparation de l'entrée en HAD
optimisation du transfert domicile-hôpital
sécurisation de la sortie du patient de l'HAD </t>
  </si>
  <si>
    <t>L'IDE qui intervient auprès du patient dans le cadre de l'HAD informe le patient sur le contenu de sa prescription médicale (changement de médicament, posologie, durée ,voie…) et s'assure de sa bonne compréhension. 
l'IDE coordinatrice du service peut être amenée à se déplacer au domicile du patient afin d'informer l'entourage sur des changements de modalités dans la prise en charge</t>
  </si>
  <si>
    <t>Les relations avec les pharmaciens d'officines et les médecins traitants sont complexes du fait des individualités</t>
  </si>
  <si>
    <t>l'IDE coordinatrice HAD
Le médecin coordonnateur HAD</t>
  </si>
  <si>
    <t>La fiche de liaison accompagne le compte rendu d'hospitalisation rédigé par le médecin coordonnateur de l'HAD</t>
  </si>
  <si>
    <t>Le Secrétariat de l'HAD envoie la fiche de liaison et le CRO au médecin traitant du patient</t>
  </si>
  <si>
    <t>courrier et courriel</t>
  </si>
  <si>
    <t>IDE intervenant en HAD
IDE coordinatrice de l'HAD</t>
  </si>
  <si>
    <t>l'activité de l'HAD étant en mouvement perpétuel, il est compliqué de chiffrer ces actions qualité.</t>
  </si>
  <si>
    <t>CHS PICAUVILLE</t>
  </si>
  <si>
    <t>LECOURT</t>
  </si>
  <si>
    <t>l.lecourt@fbs-picauville.com</t>
  </si>
  <si>
    <t>Projet de fusion avec un autre établissement prévu à partir de janvier 2017. La conciliation médicamenteuse sera intégrée au programme d'actions du nouvel établissement</t>
  </si>
  <si>
    <t>analyse pharmaceutique pour 100% des prescriptions- Accompagnement éducatif ponctuel pour les équipes soignantes</t>
  </si>
  <si>
    <t xml:space="preserve">Le logiciel CALYSTENE FUTURA ( en cours de développement)  viendra remplacer le logiciel CALYSTENE SIS actuellement mis en place </t>
  </si>
  <si>
    <t>Information orale par les équipe infirmières.Ateliers du médicament prescrits par les médecins qui se déroulent dans des CATTP et dans des CMP, animés par un pharmacien et un infirmier.La mise en place de supports d'information fait partie du plan d'actions</t>
  </si>
  <si>
    <t>Equipes de deux pharmaciens 1,8 ETP répartis sur deux sites géographiquement distants</t>
  </si>
  <si>
    <t>HAD ALENCON</t>
  </si>
  <si>
    <t>610005837 et 610007155</t>
  </si>
  <si>
    <t>OBLIN</t>
  </si>
  <si>
    <t>koblin.had@orange.fr</t>
  </si>
  <si>
    <t>Le service travaille en partenariat avec les officines de ville, A ce titre, l'analyse des prescriptions fait partie de leurs missions prévues au Code de la santé publique</t>
  </si>
  <si>
    <t>Le service travaille en partenarait avec les officines de ville, qui ont leur propre système d'information</t>
  </si>
  <si>
    <t>Le médecin traitant reste le prescripteur du patient pendant le séjour. A ce titre, il informe le patient sur son traitement. Durant le séjour, l'infirmière coordinatrice informe également le patient sur son traitement en cas de modification. Le pharmacien apporte des précisions au moment de la dispensation. Un volet pharmaceutique est présent dans le dossier patient domicile, permettant au pharmacien d'inserer diverses informations</t>
  </si>
  <si>
    <t>Notre établissement tarvaille avec les pharmacies de ville. D'une manière générale, celle-ci dispose de l'ensemble du traitement du patient et est à même de faire la conciliation médicamenteuse. Cependant, ceci n'est pas formalisé dans ces termes. Par ailleurs, il n'y a pas d'interface connue à ce jour entre nos systèmes d'information</t>
  </si>
  <si>
    <t>HL VIMOUTIERS</t>
  </si>
  <si>
    <t>610780157 (Hôpital)</t>
  </si>
  <si>
    <t>HINSCHBERGER</t>
  </si>
  <si>
    <t>ahinschberger@hopital-marescot.fr</t>
  </si>
  <si>
    <t>questionnement par l'IDE auprès des services adresseurs par rapport à la prescription et de la pharmacie</t>
  </si>
  <si>
    <t>cardiologie, cancérologie et endocrinologie</t>
  </si>
  <si>
    <t>ARCADIS (Berger-Levrault)</t>
  </si>
  <si>
    <t>IDE oralement et médecin</t>
  </si>
  <si>
    <t>pas formalisé auprès des professionnels</t>
  </si>
  <si>
    <t>Pas de nouvelles</t>
  </si>
  <si>
    <t>05/10 11h06</t>
  </si>
  <si>
    <t>08/09 15h00</t>
  </si>
  <si>
    <t>Rhônes Alpes</t>
  </si>
  <si>
    <t>Franche-Comté</t>
  </si>
  <si>
    <t>07/10 16h50</t>
  </si>
  <si>
    <t>Pas d'information CBUM</t>
  </si>
  <si>
    <t>Champagne-Ardenne</t>
  </si>
  <si>
    <t>Languedoc-Roussillon</t>
  </si>
  <si>
    <t>Synthèse des réponses nationales</t>
  </si>
  <si>
    <t>Nombre d'établissement répondants</t>
  </si>
  <si>
    <t>Nombre d'établissement destinataires</t>
  </si>
  <si>
    <t>Taux de réponse</t>
  </si>
  <si>
    <t>Réponses globales</t>
  </si>
  <si>
    <t>Réponses des établissements ayant identifié la conciliation médicamenteuse comme une action d'amélioration</t>
  </si>
  <si>
    <t>Réponses des établissements n'ayant pas identifié la conciliation médicamenteuse comme une action d'amélioration</t>
  </si>
  <si>
    <t>Réponses des établissements ayant rempli la deuxième partie du questionnaire</t>
  </si>
  <si>
    <r>
      <t>Réponses des établissements ayant rempli la deuxième partie du questionnaire et dont une activité de pharmacie clinique</t>
    </r>
    <r>
      <rPr>
        <b/>
        <i/>
        <sz val="9"/>
        <color theme="1"/>
        <rFont val="Calibri"/>
        <family val="2"/>
        <scheme val="minor"/>
      </rPr>
      <t xml:space="preserve"> est déjà développée</t>
    </r>
    <r>
      <rPr>
        <i/>
        <sz val="9"/>
        <color theme="1"/>
        <rFont val="Calibri"/>
        <family val="2"/>
        <scheme val="minor"/>
      </rPr>
      <t xml:space="preserve"> dans l'établissement</t>
    </r>
  </si>
  <si>
    <r>
      <t xml:space="preserve">Réponses des établissements ayant rempli la deuxième partie du questionnaire et dont une activité de pharmacie clinique </t>
    </r>
    <r>
      <rPr>
        <b/>
        <i/>
        <sz val="9"/>
        <color theme="1"/>
        <rFont val="Calibri"/>
        <family val="2"/>
        <scheme val="minor"/>
      </rPr>
      <t>est déjà développée</t>
    </r>
    <r>
      <rPr>
        <i/>
        <sz val="9"/>
        <color theme="1"/>
        <rFont val="Calibri"/>
        <family val="2"/>
        <scheme val="minor"/>
      </rPr>
      <t xml:space="preserve"> dans l'établissement</t>
    </r>
  </si>
  <si>
    <r>
      <t xml:space="preserve">Réponses des établissements ayant rempli la deuxième partie du questionnaire et dont une activité de pharmacie clinique </t>
    </r>
    <r>
      <rPr>
        <b/>
        <i/>
        <sz val="9"/>
        <color theme="1"/>
        <rFont val="Calibri"/>
        <family val="2"/>
        <scheme val="minor"/>
      </rPr>
      <t>n'est pas développée</t>
    </r>
    <r>
      <rPr>
        <i/>
        <sz val="9"/>
        <color theme="1"/>
        <rFont val="Calibri"/>
        <family val="2"/>
        <scheme val="minor"/>
      </rPr>
      <t xml:space="preserve"> dans l'établissement</t>
    </r>
  </si>
  <si>
    <r>
      <t xml:space="preserve">Réponses des établissements </t>
    </r>
    <r>
      <rPr>
        <b/>
        <i/>
        <sz val="9"/>
        <color theme="1"/>
        <rFont val="Calibri"/>
        <family val="2"/>
        <scheme val="minor"/>
      </rPr>
      <t>n'ayant pas déclaré</t>
    </r>
    <r>
      <rPr>
        <i/>
        <sz val="9"/>
        <color theme="1"/>
        <rFont val="Calibri"/>
        <family val="2"/>
        <scheme val="minor"/>
      </rPr>
      <t xml:space="preserve"> un système d'information non adapté pour la mise en œuvre de la conciliation</t>
    </r>
  </si>
  <si>
    <r>
      <t xml:space="preserve">Réponses des établissements </t>
    </r>
    <r>
      <rPr>
        <b/>
        <i/>
        <sz val="9"/>
        <color theme="1"/>
        <rFont val="Calibri"/>
        <family val="2"/>
        <scheme val="minor"/>
      </rPr>
      <t>ayant déclaré</t>
    </r>
    <r>
      <rPr>
        <i/>
        <sz val="9"/>
        <color theme="1"/>
        <rFont val="Calibri"/>
        <family val="2"/>
        <scheme val="minor"/>
      </rPr>
      <t xml:space="preserve"> un système d'information non adapté pour la mise en œuvre de la conciliation</t>
    </r>
  </si>
  <si>
    <r>
      <t xml:space="preserve">Sortie
</t>
    </r>
    <r>
      <rPr>
        <b/>
        <i/>
        <sz val="8"/>
        <color theme="1"/>
        <rFont val="Calibri"/>
        <family val="2"/>
        <scheme val="minor"/>
      </rPr>
      <t>(Réponses globales)</t>
    </r>
  </si>
  <si>
    <r>
      <t xml:space="preserve">Sortie
</t>
    </r>
    <r>
      <rPr>
        <b/>
        <i/>
        <sz val="8"/>
        <rFont val="Calibri"/>
        <family val="2"/>
        <scheme val="minor"/>
      </rPr>
      <t>(Réponses des établissements ne transmettant pas aux patients une information d'explication de ses traitements médicamenteux entre sa sortie et son admission)</t>
    </r>
  </si>
  <si>
    <r>
      <t xml:space="preserve">Sortie
</t>
    </r>
    <r>
      <rPr>
        <b/>
        <i/>
        <sz val="8"/>
        <rFont val="Calibri"/>
        <family val="2"/>
        <scheme val="minor"/>
      </rPr>
      <t>(Réponses des établissements transmettant aux patients une information d'explication des traitements médicamenteux entre sa sortie et son admission)</t>
    </r>
  </si>
  <si>
    <t>Réponses des établissements ayant développé une activité de pharmacie clinique (conciliation médicamenteuse, analyse des prescriptions…)</t>
  </si>
  <si>
    <t>Si oui, avez vous identifié des activités/disciplines à risques pour prioriser la mise en oeuvre de la conciliation médicamenteuse?</t>
  </si>
  <si>
    <t xml:space="preserve">La conciliation médicamenteuse est-elle intégrée, ou prévue d'ici 2018, au programme d'actions en matière de bon usage des médicaments et dispositifs médicaux stériles inclus dans le programme d'amélioration continue de la qualité et de la sécurité des soins de votre établissement? </t>
  </si>
  <si>
    <t xml:space="preserve">Une activité de pharmacie clinique (en particulier : conciliation médicamenteuse, analyse des prescriptions, accompagnement éducatif, éducation thérapeutique, ...) est-elle déjà développée dans l'établissement ? </t>
  </si>
  <si>
    <t>Analyse pharmaceutique des prescriptions:</t>
  </si>
  <si>
    <t xml:space="preserve">En l'absence de conciliation entrée/sortie du patient, une information est-elle transmise au patient en vue de lui expliquer ses traitements médicamenteux entre son admission et sa sortie de l'établissement? (changement de médicament, de posologie, de durée préconisée, arrêt définitif, suspension, ...) </t>
  </si>
  <si>
    <t xml:space="preserve">Rencontrez-vous des difficultés particulières sur cette démarche de conciliation ou sur la mise en œuvre de ce projet? </t>
  </si>
  <si>
    <t>Equipes médicales non favorables</t>
  </si>
  <si>
    <t>Equipes pharmaceutiques non favorables</t>
  </si>
  <si>
    <r>
      <t xml:space="preserve">Patient non favorable
</t>
    </r>
    <r>
      <rPr>
        <b/>
        <i/>
        <sz val="8"/>
        <color theme="1"/>
        <rFont val="Calibri"/>
        <family val="2"/>
        <scheme val="minor"/>
      </rPr>
      <t>(Réponses globales)</t>
    </r>
  </si>
  <si>
    <r>
      <t xml:space="preserve">Patient non favorable
</t>
    </r>
    <r>
      <rPr>
        <b/>
        <i/>
        <sz val="8"/>
        <rFont val="Calibri"/>
        <family val="2"/>
        <scheme val="minor"/>
      </rPr>
      <t>(Réponses des établissements ayant rempli la 2ème partie du questionnaire)</t>
    </r>
  </si>
  <si>
    <r>
      <t xml:space="preserve">Patient non favorable
</t>
    </r>
    <r>
      <rPr>
        <b/>
        <i/>
        <sz val="8"/>
        <rFont val="Calibri"/>
        <family val="2"/>
        <scheme val="minor"/>
      </rPr>
      <t>(Réponses des établissements n'ayant pas rempli la 2ème partie du questionnaire)</t>
    </r>
  </si>
  <si>
    <t>Manque de disponibilité des professionnels</t>
  </si>
  <si>
    <t>Méthodologie complexe à mettre en œuvre</t>
  </si>
  <si>
    <t>Manque de formation</t>
  </si>
  <si>
    <t>Manque d'outils</t>
  </si>
  <si>
    <t>Système d'information inadapté</t>
  </si>
  <si>
    <t>autre</t>
  </si>
  <si>
    <t>Par rapport à l'accompagnement pour la mise en oeuvre de la conciliation médicamenteuse, merci de caractériser chaque item:</t>
  </si>
  <si>
    <t xml:space="preserve">Dans quel(s) secteur(s) d'activité est réalisée la conciliation médicamenteuse? </t>
  </si>
  <si>
    <t>Médecine hors urgences</t>
  </si>
  <si>
    <t>Santé Mentale</t>
  </si>
  <si>
    <t>SLD</t>
  </si>
  <si>
    <t>Autre</t>
  </si>
  <si>
    <t xml:space="preserve">Ciblez vous la mise en oeuvre de la conciliation médicamenteuse chez des patients à risques? </t>
  </si>
  <si>
    <t>Patients de plus de 65 ans</t>
  </si>
  <si>
    <t xml:space="preserve">A quel(s) point(s) de transition, la conciliation médicamenteuse est-elle mise en oeuvre? </t>
  </si>
  <si>
    <t>Admission</t>
  </si>
  <si>
    <t>Quels sont les professionnels impliqués directement, dans une logique d'équipe, dans la mise en oeuvre de la conciliation médicamenteuse au sein de votre établissement?</t>
  </si>
  <si>
    <t>Médecin junior</t>
  </si>
  <si>
    <t>Pharmacien junior</t>
  </si>
  <si>
    <t xml:space="preserve"> Etudiant en Pharmacie</t>
  </si>
  <si>
    <t xml:space="preserve"> Etudiant en médecine</t>
  </si>
  <si>
    <t xml:space="preserve"> Préparateur Pharmacie</t>
  </si>
  <si>
    <t>préparateurs Pharmacie (ES Publics)</t>
  </si>
  <si>
    <t>préparateurs Pharmacie (ES Privés)</t>
  </si>
  <si>
    <t>préparateurs Pharmacie (ES ESPIC)</t>
  </si>
  <si>
    <t>IDE Pharmacie (ES Publics)</t>
  </si>
  <si>
    <t>IDE Pharmacie (ES Privés)</t>
  </si>
  <si>
    <t>IDE Pharmacie (ES ESPIC)</t>
  </si>
  <si>
    <r>
      <t xml:space="preserve">Au moins un médecin </t>
    </r>
    <r>
      <rPr>
        <b/>
        <u/>
        <sz val="11"/>
        <color theme="1"/>
        <rFont val="Calibri"/>
        <family val="2"/>
        <scheme val="minor"/>
      </rPr>
      <t>OU</t>
    </r>
    <r>
      <rPr>
        <sz val="11"/>
        <color theme="1"/>
        <rFont val="Calibri"/>
        <family val="2"/>
        <scheme val="minor"/>
      </rPr>
      <t xml:space="preserve"> un pharmacien impliqué</t>
    </r>
  </si>
  <si>
    <r>
      <t xml:space="preserve">Au moins un médecin </t>
    </r>
    <r>
      <rPr>
        <b/>
        <u/>
        <sz val="11"/>
        <color theme="1"/>
        <rFont val="Calibri"/>
        <family val="2"/>
        <scheme val="minor"/>
      </rPr>
      <t>ET</t>
    </r>
    <r>
      <rPr>
        <sz val="11"/>
        <color theme="1"/>
        <rFont val="Calibri"/>
        <family val="2"/>
        <scheme val="minor"/>
      </rPr>
      <t xml:space="preserve"> un pharmacien impliqué</t>
    </r>
  </si>
  <si>
    <t>Quelle est l'implication des professionnels dans les 2 étapes citées du processus de conciliation médicamenteuse</t>
  </si>
  <si>
    <t>Etudiant en Pharmacie</t>
  </si>
  <si>
    <t>Etudiant en médecine</t>
  </si>
  <si>
    <t>Préparateur Pharmacie</t>
  </si>
  <si>
    <r>
      <t xml:space="preserve">Au moins un médecin </t>
    </r>
    <r>
      <rPr>
        <b/>
        <u/>
        <sz val="11"/>
        <color theme="1"/>
        <rFont val="Calibri"/>
        <family val="2"/>
        <scheme val="minor"/>
      </rPr>
      <t>OU</t>
    </r>
    <r>
      <rPr>
        <sz val="11"/>
        <color theme="1"/>
        <rFont val="Calibri"/>
        <family val="2"/>
        <scheme val="minor"/>
      </rPr>
      <t xml:space="preserve"> un pharmacien impliqué dans au moins une des deux étapes</t>
    </r>
  </si>
  <si>
    <r>
      <t xml:space="preserve">Au moins un médecin </t>
    </r>
    <r>
      <rPr>
        <b/>
        <u/>
        <sz val="11"/>
        <color theme="1"/>
        <rFont val="Calibri"/>
        <family val="2"/>
        <scheme val="minor"/>
      </rPr>
      <t>ET</t>
    </r>
    <r>
      <rPr>
        <sz val="11"/>
        <color theme="1"/>
        <rFont val="Calibri"/>
        <family val="2"/>
        <scheme val="minor"/>
      </rPr>
      <t xml:space="preserve"> un pharmacien impliqué dans au moins une des deux étapes</t>
    </r>
  </si>
  <si>
    <t>Est ce que les différentes étapes de la conciliation médicamenteuse sont tracées dans le Dossier Patient (ou autre support)?</t>
  </si>
  <si>
    <t xml:space="preserve">Concernant la conciliation médicamenteuse à l'admission, quelles sources d'information utilisez-vous? </t>
  </si>
  <si>
    <t>Appel médecin traitant</t>
  </si>
  <si>
    <t xml:space="preserve">Lors de la conciliation entrée/sortie du patient, une information est-elle transmise au patient en vue de lui expliquer ses modifications de traitements médicamenteux entre son admission et sa sortie de l'établissement? (changement de médicament, de posologie, de forme, de durée préconisée, arrêt définitif, suspension, ...) </t>
  </si>
  <si>
    <t xml:space="preserve">Avez vous mis en place des indicateurs quantitatifs/qualitatifs d'évaluation de la pratique de la conciliation médicamenteuse? </t>
  </si>
  <si>
    <t xml:space="preserve">Avez-vous partagé en équipe des retours d'expérience d'erreurs médicamenteuses interceptées et corrigées par la conciliation médicamenteuse, quel que soit le point de transition (entrée, sortie, intra-hospitalier…)? </t>
  </si>
  <si>
    <t>Pour les secteurs réalisant la conciliation, quels sont les points principaux susceptibles d'être améliorés par la mise en œuvre de la conciliation médicamenteuse?</t>
  </si>
  <si>
    <t>Collaboration pluridisciplinaire</t>
  </si>
  <si>
    <t>Formation initiale</t>
  </si>
  <si>
    <t xml:space="preserve"> Formation continue</t>
  </si>
  <si>
    <t xml:space="preserve"> Informatisation/sensibilisation</t>
  </si>
  <si>
    <t xml:space="preserve"> Mise à dispo d'un guide</t>
  </si>
  <si>
    <t xml:space="preserve"> Mise à disposition d'outils</t>
  </si>
  <si>
    <t xml:space="preserve"> Autre</t>
  </si>
  <si>
    <t xml:space="preserve"> Formation initiale</t>
  </si>
  <si>
    <t xml:space="preserve">Dans le cadre de l'étude des risques (à priori et à posteriori) encourus par les patients relative à la prise en charge médicamenteuse à chaque étape, avez vous identifié la conciliation médicamenteuse comme une action d'amélioration?  </t>
  </si>
  <si>
    <t>Conciliation médicamenteuse:</t>
  </si>
  <si>
    <t>Accompagnement éducatif:</t>
  </si>
  <si>
    <t>Education thérapeutique dans une équipe pluriprofessionnelle:</t>
  </si>
  <si>
    <t>Analyse pharmaceutique Niveau 1 SFPC:</t>
  </si>
  <si>
    <t>Analyse pharmaceutique Niveau 2 SFPC:</t>
  </si>
  <si>
    <t>Analyse pharmaceutique Niveau 3 SFPC:</t>
  </si>
  <si>
    <t xml:space="preserve"> Analyse pharmaceutique Niveau 1 SFPC UNIQUEMENT:</t>
  </si>
  <si>
    <t>Analyse pharmaceutique Niveau 2 SFPC UNIQUEMENT:</t>
  </si>
  <si>
    <t>Analyse pharmaceutique Niveau 3 SFPC UNIQUEMENT:</t>
  </si>
  <si>
    <t>Analyse pharmaceutique Niveau 1 et 2 SFPC:</t>
  </si>
  <si>
    <t>Analyse pharmaceutique Niveau 1 et 3 SFPC:</t>
  </si>
  <si>
    <t>Analyse pharmaceutique Niveau 2 et 3 SFPC:</t>
  </si>
  <si>
    <t>Analyse pharmaceutique Niveau 1 et 2 et 3 SFPC:</t>
  </si>
  <si>
    <t xml:space="preserve">Des réflexions ont - elles été engagées pour intégrer la conciliation médicamenteuse aux systèmes d'informations hospitalier? </t>
  </si>
  <si>
    <t>Direction/president du CME/CPME non favorables</t>
  </si>
  <si>
    <t xml:space="preserve"> Aide mise en œuvre retour d'expérience</t>
  </si>
  <si>
    <t>Urgences</t>
  </si>
  <si>
    <t>Gériatrie</t>
  </si>
  <si>
    <t>Chirurgie</t>
  </si>
  <si>
    <t>Obstétrique</t>
  </si>
  <si>
    <t>Patients de plus 75 en perte d'autonomie</t>
  </si>
  <si>
    <t>Patients polymédiqués</t>
  </si>
  <si>
    <t>Transfert intra</t>
  </si>
  <si>
    <t>Transfert inter</t>
  </si>
  <si>
    <t>Transfert impliquant EHPAD</t>
  </si>
  <si>
    <t>Transfert réseau</t>
  </si>
  <si>
    <t>Appel pharmacien</t>
  </si>
  <si>
    <t>Entretien Patient</t>
  </si>
  <si>
    <t>Entourage patient</t>
  </si>
  <si>
    <t>Consultation Dossier Pharmaceutique</t>
  </si>
  <si>
    <t>Ordonnance ville</t>
  </si>
  <si>
    <t>Consultation boite</t>
  </si>
  <si>
    <t>Dossier patient</t>
  </si>
  <si>
    <t>Autres</t>
  </si>
  <si>
    <t xml:space="preserve"> Travail équipe</t>
  </si>
  <si>
    <t>Optimisation des prescriptions</t>
  </si>
  <si>
    <t xml:space="preserve"> Efficience (baisse de surconsommation des médicaments inappropriés)</t>
  </si>
  <si>
    <t xml:space="preserve"> Diminution de réhospitalisation</t>
  </si>
  <si>
    <t>Sécurisation médicamenteuse de l'admission et de la sortie</t>
  </si>
  <si>
    <t>Contribution à une meilleure information patient</t>
  </si>
  <si>
    <t>Orientation vers des nouvelles organisations pluriprofessionnelles (Pharmacie clinique)</t>
  </si>
  <si>
    <t>Partage et optimisation des systèmes d'information</t>
  </si>
  <si>
    <t>Analyse pharmaceutique Niveau 1 SFPC UNIQUEMENT:</t>
  </si>
  <si>
    <t>Consultation dossier pharmaceutique</t>
  </si>
  <si>
    <t xml:space="preserve"> Efficience (Baisse de surconsommation des médicaments inappropriés)</t>
  </si>
  <si>
    <t>Sécurisation medicamenteuse de l'admission et de la sortie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</si>
</sst>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theme="1"/>
      <name val="Calibri"/>
      <family val="2"/>
      <scheme val="minor"/>
    </font>
    <font>
      <b/>
      <sz val="11"/>
      <color theme="1"/>
      <name val="Calibri"/>
      <family val="2"/>
      <scheme val="minor"/>
    </font>
    <font>
      <i/>
      <sz val="11"/>
      <color theme="1"/>
      <name val="Calibri"/>
      <family val="2"/>
      <scheme val="minor"/>
    </font>
    <font>
      <b/>
      <u/>
      <sz val="11"/>
      <color theme="1"/>
      <name val="Calibri"/>
      <family val="2"/>
      <scheme val="minor"/>
    </font>
    <font>
      <sz val="11"/>
      <color theme="1"/>
      <name val="Calibri"/>
      <family val="2"/>
      <scheme val="minor"/>
    </font>
    <font>
      <b/>
      <u/>
      <sz val="14"/>
      <color theme="1"/>
      <name val="Calibri"/>
      <family val="2"/>
      <scheme val="minor"/>
    </font>
    <font>
      <sz val="11"/>
      <color rgb="FFFF0000"/>
      <name val="Calibri"/>
      <family val="2"/>
      <scheme val="minor"/>
    </font>
    <font>
      <b/>
      <sz val="11"/>
      <color rgb="FFFF0000"/>
      <name val="Calibri"/>
      <family val="2"/>
      <scheme val="minor"/>
    </font>
    <font>
      <b/>
      <sz val="11"/>
      <color rgb="FF00B050"/>
      <name val="Calibri"/>
      <family val="2"/>
      <scheme val="minor"/>
    </font>
    <font>
      <b/>
      <sz val="14"/>
      <color theme="1"/>
      <name val="Calibri"/>
      <family val="2"/>
      <scheme val="minor"/>
    </font>
    <font>
      <sz val="10"/>
      <name val="Verdana"/>
      <family val="2"/>
    </font>
    <font>
      <sz val="11"/>
      <name val="Calibri"/>
      <family val="2"/>
      <scheme val="minor"/>
    </font>
    <font>
      <b/>
      <sz val="11"/>
      <color rgb="FFFFC000"/>
      <name val="Calibri"/>
      <family val="2"/>
      <scheme val="minor"/>
    </font>
    <font>
      <b/>
      <sz val="11"/>
      <name val="Calibri"/>
      <family val="2"/>
      <scheme val="minor"/>
    </font>
    <font>
      <b/>
      <sz val="12"/>
      <color theme="1"/>
      <name val="Calibri"/>
      <family val="2"/>
      <scheme val="minor"/>
    </font>
    <font>
      <i/>
      <sz val="9"/>
      <color theme="1"/>
      <name val="Calibri"/>
      <family val="2"/>
      <scheme val="minor"/>
    </font>
    <font>
      <b/>
      <i/>
      <sz val="9"/>
      <color theme="1"/>
      <name val="Calibri"/>
      <family val="2"/>
      <scheme val="minor"/>
    </font>
    <font>
      <b/>
      <i/>
      <sz val="8"/>
      <color theme="1"/>
      <name val="Calibri"/>
      <family val="2"/>
      <scheme val="minor"/>
    </font>
    <font>
      <b/>
      <i/>
      <sz val="8"/>
      <name val="Calibri"/>
      <family val="2"/>
      <scheme val="minor"/>
    </font>
    <font>
      <i/>
      <sz val="10"/>
      <color rgb="FFFF0000"/>
      <name val="Calibri"/>
      <family val="2"/>
      <scheme val="minor"/>
    </font>
    <font>
      <i/>
      <sz val="10"/>
      <name val="Calibri"/>
      <family val="2"/>
      <scheme val="minor"/>
    </font>
    <font>
      <b/>
      <sz val="14"/>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s>
  <cellStyleXfs count="2">
    <xf numFmtId="0" fontId="0" fillId="0" borderId="0"/>
    <xf numFmtId="9" fontId="4" fillId="0" borderId="0" applyFont="0" applyFill="0" applyBorder="0" applyAlignment="0" applyProtection="0"/>
  </cellStyleXfs>
  <cellXfs count="259">
    <xf numFmtId="0" fontId="0" fillId="0" borderId="0" xfId="0"/>
    <xf numFmtId="0" fontId="0" fillId="0" borderId="0" xfId="0" applyAlignment="1">
      <alignment horizontal="center"/>
    </xf>
    <xf numFmtId="0" fontId="0" fillId="0" borderId="1" xfId="0" applyBorder="1"/>
    <xf numFmtId="0" fontId="1" fillId="2" borderId="1" xfId="0" applyFont="1" applyFill="1" applyBorder="1" applyAlignment="1">
      <alignment horizontal="center" vertical="center" wrapText="1"/>
    </xf>
    <xf numFmtId="20" fontId="1" fillId="2" borderId="1"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0" fillId="2" borderId="1" xfId="0" applyFill="1" applyBorder="1" applyAlignment="1">
      <alignment horizontal="center"/>
    </xf>
    <xf numFmtId="0" fontId="2" fillId="0" borderId="1" xfId="0" applyFont="1" applyBorder="1"/>
    <xf numFmtId="0" fontId="0" fillId="2" borderId="2" xfId="0" applyFill="1" applyBorder="1" applyAlignment="1">
      <alignment horizontal="center"/>
    </xf>
    <xf numFmtId="0" fontId="0" fillId="0" borderId="4" xfId="0" applyBorder="1"/>
    <xf numFmtId="0" fontId="0" fillId="0" borderId="7" xfId="0" applyBorder="1"/>
    <xf numFmtId="0" fontId="0" fillId="0" borderId="0" xfId="0" applyFill="1" applyBorder="1" applyAlignment="1">
      <alignment horizontal="right"/>
    </xf>
    <xf numFmtId="0" fontId="0" fillId="0" borderId="0" xfId="0" applyBorder="1"/>
    <xf numFmtId="0" fontId="0" fillId="0" borderId="4" xfId="0"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2" borderId="4" xfId="0" applyFill="1" applyBorder="1"/>
    <xf numFmtId="0" fontId="0" fillId="2" borderId="7" xfId="0" applyFill="1" applyBorder="1"/>
    <xf numFmtId="0" fontId="0" fillId="0" borderId="0" xfId="0"/>
    <xf numFmtId="0" fontId="0" fillId="0" borderId="12" xfId="0" applyBorder="1"/>
    <xf numFmtId="0" fontId="0" fillId="0" borderId="1" xfId="0" applyFill="1" applyBorder="1" applyAlignment="1">
      <alignment horizontal="right"/>
    </xf>
    <xf numFmtId="0" fontId="0" fillId="0" borderId="4" xfId="0" applyFill="1" applyBorder="1" applyAlignment="1">
      <alignment horizontal="right"/>
    </xf>
    <xf numFmtId="0" fontId="0" fillId="0" borderId="7" xfId="0" applyFill="1" applyBorder="1" applyAlignment="1">
      <alignment horizontal="right"/>
    </xf>
    <xf numFmtId="0" fontId="0" fillId="0" borderId="1" xfId="0" applyBorder="1" applyAlignment="1">
      <alignment horizontal="right"/>
    </xf>
    <xf numFmtId="0" fontId="0" fillId="0" borderId="4" xfId="0" applyBorder="1" applyAlignment="1">
      <alignment horizontal="right"/>
    </xf>
    <xf numFmtId="0" fontId="0" fillId="0" borderId="7" xfId="0" applyBorder="1" applyAlignment="1">
      <alignment horizontal="right"/>
    </xf>
    <xf numFmtId="0" fontId="0" fillId="0" borderId="7" xfId="0" applyBorder="1" applyAlignment="1">
      <alignment horizontal="right" wrapText="1"/>
    </xf>
    <xf numFmtId="0" fontId="0" fillId="0" borderId="0" xfId="0" applyBorder="1" applyAlignment="1">
      <alignment horizontal="right" vertical="center"/>
    </xf>
    <xf numFmtId="0" fontId="1" fillId="2" borderId="0" xfId="0" applyFont="1" applyFill="1" applyBorder="1" applyAlignment="1">
      <alignment horizontal="center" vertical="center" wrapText="1"/>
    </xf>
    <xf numFmtId="0" fontId="8" fillId="0" borderId="1" xfId="0" applyFont="1" applyBorder="1"/>
    <xf numFmtId="0" fontId="7" fillId="0" borderId="1" xfId="0" applyFont="1" applyBorder="1"/>
    <xf numFmtId="0" fontId="1" fillId="0" borderId="1" xfId="0" applyFont="1" applyBorder="1"/>
    <xf numFmtId="0" fontId="0" fillId="3" borderId="1" xfId="0" applyFill="1" applyBorder="1" applyAlignment="1">
      <alignment horizontal="left"/>
    </xf>
    <xf numFmtId="0" fontId="0" fillId="3" borderId="2" xfId="0" applyFill="1" applyBorder="1" applyAlignment="1">
      <alignment horizontal="left"/>
    </xf>
    <xf numFmtId="164" fontId="0" fillId="0" borderId="1" xfId="0" applyNumberFormat="1" applyBorder="1" applyAlignment="1">
      <alignment horizontal="center"/>
    </xf>
    <xf numFmtId="164" fontId="0" fillId="0" borderId="5" xfId="1" applyNumberFormat="1" applyFont="1" applyBorder="1" applyAlignment="1">
      <alignment horizontal="center"/>
    </xf>
    <xf numFmtId="164" fontId="0" fillId="0" borderId="8" xfId="1" applyNumberFormat="1" applyFont="1" applyBorder="1" applyAlignment="1">
      <alignment horizontal="center"/>
    </xf>
    <xf numFmtId="164" fontId="0" fillId="0" borderId="5" xfId="0" applyNumberFormat="1" applyBorder="1" applyAlignment="1">
      <alignment horizontal="center"/>
    </xf>
    <xf numFmtId="164" fontId="0" fillId="0" borderId="10" xfId="0" applyNumberFormat="1" applyBorder="1" applyAlignment="1">
      <alignment horizontal="center"/>
    </xf>
    <xf numFmtId="164" fontId="0" fillId="0" borderId="8" xfId="0" applyNumberFormat="1" applyBorder="1" applyAlignment="1">
      <alignment horizontal="center"/>
    </xf>
    <xf numFmtId="164" fontId="0" fillId="0" borderId="0" xfId="0" applyNumberFormat="1" applyBorder="1" applyAlignment="1">
      <alignment horizontal="center"/>
    </xf>
    <xf numFmtId="0" fontId="6" fillId="0" borderId="0" xfId="0" applyFont="1"/>
    <xf numFmtId="0" fontId="0" fillId="0" borderId="1" xfId="0" applyFill="1" applyBorder="1" applyAlignment="1"/>
    <xf numFmtId="0" fontId="0" fillId="0" borderId="0" xfId="0" applyFill="1" applyAlignment="1"/>
    <xf numFmtId="3" fontId="10" fillId="0" borderId="1" xfId="0" applyNumberFormat="1" applyFont="1" applyFill="1" applyBorder="1" applyAlignment="1">
      <alignment horizontal="left" vertical="center"/>
    </xf>
    <xf numFmtId="0" fontId="10" fillId="0" borderId="1" xfId="0" applyFont="1" applyFill="1" applyBorder="1" applyAlignment="1">
      <alignment horizontal="left" vertical="center"/>
    </xf>
    <xf numFmtId="0" fontId="12" fillId="0" borderId="1" xfId="0" applyFont="1" applyBorder="1"/>
    <xf numFmtId="0" fontId="0" fillId="4" borderId="0" xfId="0" applyFill="1"/>
    <xf numFmtId="0" fontId="0" fillId="4" borderId="0" xfId="0" applyFill="1" applyAlignment="1">
      <alignment wrapText="1"/>
    </xf>
    <xf numFmtId="0" fontId="0" fillId="4" borderId="0" xfId="0" applyFill="1" applyAlignment="1">
      <alignment horizontal="right"/>
    </xf>
    <xf numFmtId="0" fontId="0" fillId="4" borderId="0" xfId="0" applyFill="1" applyAlignment="1">
      <alignment horizontal="right" wrapText="1"/>
    </xf>
    <xf numFmtId="0" fontId="0" fillId="4" borderId="0" xfId="0" applyFill="1" applyBorder="1"/>
    <xf numFmtId="0" fontId="0" fillId="4" borderId="0" xfId="0" applyFill="1" applyAlignment="1">
      <alignment horizontal="left"/>
    </xf>
    <xf numFmtId="0" fontId="11" fillId="0" borderId="1" xfId="0" applyFont="1" applyFill="1" applyBorder="1" applyAlignment="1">
      <alignment horizontal="left"/>
    </xf>
    <xf numFmtId="0" fontId="11" fillId="0" borderId="2" xfId="0" applyFont="1" applyFill="1" applyBorder="1" applyAlignment="1">
      <alignment horizontal="left"/>
    </xf>
    <xf numFmtId="0" fontId="14" fillId="2" borderId="1" xfId="0" applyFont="1" applyFill="1" applyBorder="1" applyAlignment="1">
      <alignment horizontal="center" vertical="center"/>
    </xf>
    <xf numFmtId="0" fontId="13" fillId="0" borderId="1" xfId="0" applyFont="1" applyFill="1" applyBorder="1" applyAlignment="1">
      <alignment horizontal="center" vertical="center"/>
    </xf>
    <xf numFmtId="164" fontId="13" fillId="0" borderId="1" xfId="1" applyNumberFormat="1" applyFont="1" applyFill="1" applyBorder="1" applyAlignment="1">
      <alignment horizontal="center" vertical="center"/>
    </xf>
    <xf numFmtId="0" fontId="1" fillId="2" borderId="1" xfId="0" applyFont="1" applyFill="1" applyBorder="1" applyAlignment="1">
      <alignment horizontal="center" vertical="center"/>
    </xf>
    <xf numFmtId="164" fontId="1" fillId="2" borderId="1" xfId="1" applyNumberFormat="1" applyFont="1" applyFill="1" applyBorder="1" applyAlignment="1">
      <alignment horizontal="center" vertical="center"/>
    </xf>
    <xf numFmtId="0" fontId="0" fillId="4" borderId="0" xfId="0" applyFill="1" applyAlignment="1">
      <alignment horizontal="center"/>
    </xf>
    <xf numFmtId="0" fontId="2" fillId="4" borderId="0" xfId="0" applyFont="1" applyFill="1" applyAlignment="1">
      <alignment wrapText="1"/>
    </xf>
    <xf numFmtId="0" fontId="3" fillId="4" borderId="0" xfId="0" applyFont="1" applyFill="1"/>
    <xf numFmtId="0" fontId="2" fillId="4" borderId="0" xfId="0" applyFont="1" applyFill="1"/>
    <xf numFmtId="0" fontId="2" fillId="4" borderId="0" xfId="0" applyFont="1" applyFill="1" applyAlignment="1">
      <alignment horizontal="right"/>
    </xf>
    <xf numFmtId="0" fontId="6" fillId="4" borderId="0" xfId="0" applyFont="1" applyFill="1" applyAlignment="1">
      <alignment vertical="top" wrapText="1"/>
    </xf>
    <xf numFmtId="0" fontId="6" fillId="4" borderId="0" xfId="0" applyFont="1" applyFill="1"/>
    <xf numFmtId="0" fontId="6" fillId="4" borderId="0" xfId="0" applyFont="1" applyFill="1" applyAlignment="1">
      <alignment horizontal="right"/>
    </xf>
    <xf numFmtId="0" fontId="0" fillId="4" borderId="4" xfId="0" applyFill="1" applyBorder="1" applyAlignment="1">
      <alignment horizontal="right"/>
    </xf>
    <xf numFmtId="0" fontId="0" fillId="4" borderId="7" xfId="0" applyFill="1" applyBorder="1" applyAlignment="1">
      <alignment horizontal="right"/>
    </xf>
    <xf numFmtId="0" fontId="0" fillId="4" borderId="4" xfId="0" applyFill="1" applyBorder="1"/>
    <xf numFmtId="164" fontId="0" fillId="4" borderId="5" xfId="1" applyNumberFormat="1" applyFont="1" applyFill="1" applyBorder="1" applyAlignment="1">
      <alignment horizontal="center"/>
    </xf>
    <xf numFmtId="0" fontId="0" fillId="4" borderId="7" xfId="0" applyFill="1" applyBorder="1"/>
    <xf numFmtId="164" fontId="0" fillId="4" borderId="8" xfId="1" applyNumberFormat="1" applyFont="1" applyFill="1" applyBorder="1" applyAlignment="1">
      <alignment horizontal="center"/>
    </xf>
    <xf numFmtId="0" fontId="0" fillId="4" borderId="11" xfId="0" applyFill="1" applyBorder="1"/>
    <xf numFmtId="164" fontId="0" fillId="4" borderId="5" xfId="0" applyNumberFormat="1" applyFill="1" applyBorder="1" applyAlignment="1">
      <alignment horizontal="center"/>
    </xf>
    <xf numFmtId="0" fontId="0" fillId="4" borderId="1" xfId="0" applyFill="1" applyBorder="1" applyAlignment="1">
      <alignment horizontal="right"/>
    </xf>
    <xf numFmtId="0" fontId="0" fillId="4" borderId="12" xfId="0" applyFill="1" applyBorder="1"/>
    <xf numFmtId="164" fontId="0" fillId="4" borderId="10" xfId="0" applyNumberFormat="1" applyFill="1" applyBorder="1" applyAlignment="1">
      <alignment horizontal="center"/>
    </xf>
    <xf numFmtId="0" fontId="0" fillId="4" borderId="13" xfId="0" applyFill="1" applyBorder="1"/>
    <xf numFmtId="164" fontId="0" fillId="4" borderId="8" xfId="0" applyNumberFormat="1" applyFill="1" applyBorder="1" applyAlignment="1">
      <alignment horizontal="center"/>
    </xf>
    <xf numFmtId="0" fontId="0" fillId="4" borderId="1" xfId="0" applyFill="1" applyBorder="1"/>
    <xf numFmtId="164" fontId="0" fillId="4" borderId="1" xfId="0" applyNumberFormat="1" applyFill="1" applyBorder="1" applyAlignment="1">
      <alignment horizontal="center"/>
    </xf>
    <xf numFmtId="0" fontId="0" fillId="4" borderId="0" xfId="0" applyFill="1" applyBorder="1" applyAlignment="1">
      <alignment horizontal="right" vertical="center"/>
    </xf>
    <xf numFmtId="0" fontId="0" fillId="4" borderId="0" xfId="0" applyFill="1" applyBorder="1" applyAlignment="1">
      <alignment horizontal="right"/>
    </xf>
    <xf numFmtId="164" fontId="0" fillId="4" borderId="0" xfId="0" applyNumberFormat="1" applyFill="1" applyBorder="1" applyAlignment="1">
      <alignment horizontal="center"/>
    </xf>
    <xf numFmtId="0" fontId="0" fillId="4" borderId="0" xfId="0" applyFill="1" applyBorder="1" applyAlignment="1">
      <alignment horizontal="right" wrapText="1"/>
    </xf>
    <xf numFmtId="0" fontId="0" fillId="4" borderId="0" xfId="0" applyFill="1" applyBorder="1" applyAlignment="1">
      <alignment horizontal="center" vertical="center"/>
    </xf>
    <xf numFmtId="164" fontId="0" fillId="4" borderId="0" xfId="1" applyNumberFormat="1" applyFont="1" applyFill="1" applyBorder="1" applyAlignment="1">
      <alignment horizontal="center" vertical="center"/>
    </xf>
    <xf numFmtId="0" fontId="0" fillId="4" borderId="1" xfId="0" applyFill="1" applyBorder="1" applyAlignment="1">
      <alignment horizontal="center"/>
    </xf>
    <xf numFmtId="0" fontId="0" fillId="4" borderId="21" xfId="0" applyFill="1" applyBorder="1"/>
    <xf numFmtId="0" fontId="0" fillId="4" borderId="21" xfId="0" applyFill="1" applyBorder="1" applyAlignment="1">
      <alignment horizontal="center"/>
    </xf>
    <xf numFmtId="0" fontId="0" fillId="4" borderId="17" xfId="0" applyFill="1" applyBorder="1"/>
    <xf numFmtId="0" fontId="0" fillId="4" borderId="17" xfId="0" applyFill="1" applyBorder="1" applyAlignment="1">
      <alignment horizontal="center"/>
    </xf>
    <xf numFmtId="0" fontId="0" fillId="3" borderId="12" xfId="0" applyFill="1" applyBorder="1" applyAlignment="1">
      <alignment horizontal="left"/>
    </xf>
    <xf numFmtId="0" fontId="6" fillId="4" borderId="0" xfId="0" applyFont="1" applyFill="1" applyBorder="1" applyAlignment="1">
      <alignment vertical="top" wrapText="1"/>
    </xf>
    <xf numFmtId="0" fontId="0" fillId="4" borderId="22" xfId="0" applyFill="1" applyBorder="1"/>
    <xf numFmtId="0" fontId="0" fillId="4" borderId="22" xfId="0" applyFill="1" applyBorder="1" applyAlignment="1">
      <alignment horizontal="center"/>
    </xf>
    <xf numFmtId="0" fontId="0" fillId="4" borderId="17" xfId="0" applyFill="1" applyBorder="1" applyAlignment="1">
      <alignment horizontal="center" wrapText="1"/>
    </xf>
    <xf numFmtId="0" fontId="0" fillId="4" borderId="0" xfId="0" applyFill="1" applyBorder="1" applyAlignment="1">
      <alignment horizontal="center"/>
    </xf>
    <xf numFmtId="0" fontId="0" fillId="3" borderId="0" xfId="0" applyFill="1" applyBorder="1" applyAlignment="1">
      <alignment horizontal="left"/>
    </xf>
    <xf numFmtId="0" fontId="0" fillId="4" borderId="0" xfId="0" applyFill="1" applyAlignment="1">
      <alignment vertical="center" wrapText="1"/>
    </xf>
    <xf numFmtId="0" fontId="11" fillId="4" borderId="0" xfId="0" applyFont="1" applyFill="1"/>
    <xf numFmtId="0" fontId="11" fillId="2" borderId="1" xfId="0" applyFont="1" applyFill="1" applyBorder="1" applyAlignment="1">
      <alignment horizontal="center"/>
    </xf>
    <xf numFmtId="0" fontId="11" fillId="4" borderId="4" xfId="0" applyFont="1" applyFill="1" applyBorder="1" applyAlignment="1">
      <alignment horizontal="right"/>
    </xf>
    <xf numFmtId="0" fontId="11" fillId="0" borderId="11" xfId="0" applyFont="1" applyBorder="1"/>
    <xf numFmtId="164" fontId="11" fillId="0" borderId="5" xfId="0" applyNumberFormat="1" applyFont="1" applyBorder="1" applyAlignment="1">
      <alignment horizontal="center"/>
    </xf>
    <xf numFmtId="0" fontId="11" fillId="4" borderId="1" xfId="0" applyFont="1" applyFill="1" applyBorder="1" applyAlignment="1">
      <alignment horizontal="right"/>
    </xf>
    <xf numFmtId="0" fontId="11" fillId="0" borderId="12" xfId="0" applyFont="1" applyBorder="1"/>
    <xf numFmtId="164" fontId="11" fillId="0" borderId="10" xfId="0" applyNumberFormat="1" applyFont="1" applyBorder="1" applyAlignment="1">
      <alignment horizontal="center"/>
    </xf>
    <xf numFmtId="0" fontId="11" fillId="4" borderId="7" xfId="0" applyFont="1" applyFill="1" applyBorder="1" applyAlignment="1">
      <alignment horizontal="right"/>
    </xf>
    <xf numFmtId="0" fontId="11" fillId="0" borderId="13" xfId="0" applyFont="1" applyBorder="1"/>
    <xf numFmtId="164" fontId="11" fillId="0" borderId="8" xfId="0" applyNumberFormat="1" applyFont="1" applyBorder="1" applyAlignment="1">
      <alignment horizontal="center"/>
    </xf>
    <xf numFmtId="0" fontId="0" fillId="4" borderId="25" xfId="0" applyFill="1" applyBorder="1"/>
    <xf numFmtId="0" fontId="0" fillId="4" borderId="25" xfId="0" applyFill="1" applyBorder="1" applyAlignment="1">
      <alignment horizontal="center"/>
    </xf>
    <xf numFmtId="0" fontId="0" fillId="4" borderId="21" xfId="0" applyFill="1" applyBorder="1" applyAlignment="1">
      <alignment wrapText="1"/>
    </xf>
    <xf numFmtId="164" fontId="0" fillId="0" borderId="5" xfId="1" applyNumberFormat="1" applyFont="1" applyBorder="1" applyAlignment="1">
      <alignment horizontal="center" vertical="center"/>
    </xf>
    <xf numFmtId="164" fontId="0" fillId="0" borderId="8" xfId="1" applyNumberFormat="1" applyFont="1" applyBorder="1" applyAlignment="1">
      <alignment horizontal="center" vertical="center"/>
    </xf>
    <xf numFmtId="0" fontId="0" fillId="0" borderId="4" xfId="0" applyBorder="1" applyAlignment="1">
      <alignment horizontal="right" vertical="center"/>
    </xf>
    <xf numFmtId="0" fontId="0" fillId="0" borderId="7" xfId="0" applyBorder="1" applyAlignment="1">
      <alignment horizontal="right" vertical="center"/>
    </xf>
    <xf numFmtId="0" fontId="0" fillId="2" borderId="2" xfId="0" applyFill="1" applyBorder="1" applyAlignment="1">
      <alignment horizontal="center" vertical="center"/>
    </xf>
    <xf numFmtId="164" fontId="0" fillId="0" borderId="5" xfId="0" applyNumberFormat="1" applyBorder="1" applyAlignment="1">
      <alignment horizontal="center" vertical="center"/>
    </xf>
    <xf numFmtId="164" fontId="0" fillId="0" borderId="10" xfId="0" applyNumberFormat="1" applyBorder="1" applyAlignment="1">
      <alignment horizontal="center" vertical="center"/>
    </xf>
    <xf numFmtId="164" fontId="0" fillId="0" borderId="8" xfId="0" applyNumberFormat="1" applyBorder="1" applyAlignment="1">
      <alignment horizontal="center" vertical="center"/>
    </xf>
    <xf numFmtId="0" fontId="15" fillId="4" borderId="21" xfId="0" applyFont="1" applyFill="1" applyBorder="1" applyAlignment="1">
      <alignment vertical="center" wrapText="1"/>
    </xf>
    <xf numFmtId="0" fontId="0" fillId="4" borderId="0" xfId="0" applyFill="1" applyAlignment="1">
      <alignment horizontal="right" vertical="center"/>
    </xf>
    <xf numFmtId="0" fontId="11" fillId="4" borderId="0" xfId="0" applyFont="1" applyFill="1" applyAlignment="1">
      <alignment horizontal="right"/>
    </xf>
    <xf numFmtId="0" fontId="11" fillId="4" borderId="0" xfId="0" applyFont="1" applyFill="1" applyAlignment="1">
      <alignment vertical="top" wrapText="1"/>
    </xf>
    <xf numFmtId="0" fontId="0" fillId="0" borderId="0" xfId="0" applyAlignment="1">
      <alignment horizontal="left" wrapText="1"/>
    </xf>
    <xf numFmtId="0" fontId="15" fillId="4" borderId="0" xfId="0" applyFont="1" applyFill="1" applyBorder="1" applyAlignment="1">
      <alignment horizontal="center" vertical="center"/>
    </xf>
    <xf numFmtId="0" fontId="15" fillId="4" borderId="0" xfId="0" applyFont="1" applyFill="1" applyBorder="1" applyAlignment="1">
      <alignment horizontal="center" vertical="center" wrapText="1"/>
    </xf>
    <xf numFmtId="0" fontId="15" fillId="4" borderId="0" xfId="0" applyFont="1" applyFill="1" applyAlignment="1">
      <alignment horizontal="center" vertical="center" wrapText="1"/>
    </xf>
    <xf numFmtId="0" fontId="0" fillId="4" borderId="0" xfId="0" applyFill="1" applyAlignment="1">
      <alignment horizontal="left" wrapText="1"/>
    </xf>
    <xf numFmtId="0" fontId="6" fillId="4" borderId="0" xfId="0" applyFont="1" applyFill="1" applyAlignment="1">
      <alignment horizontal="left" wrapText="1"/>
    </xf>
    <xf numFmtId="0" fontId="0" fillId="0" borderId="0" xfId="0" applyAlignment="1">
      <alignment horizontal="left" wrapText="1"/>
    </xf>
    <xf numFmtId="0" fontId="15" fillId="4" borderId="0" xfId="0" applyFont="1" applyFill="1" applyBorder="1" applyAlignment="1">
      <alignment horizontal="center" vertical="center"/>
    </xf>
    <xf numFmtId="0" fontId="15" fillId="4" borderId="0" xfId="0" applyFont="1" applyFill="1" applyAlignment="1">
      <alignment horizontal="center" vertical="center" wrapText="1"/>
    </xf>
    <xf numFmtId="0" fontId="6" fillId="4" borderId="0" xfId="0" applyFont="1" applyFill="1" applyAlignment="1">
      <alignment horizontal="left" wrapText="1"/>
    </xf>
    <xf numFmtId="0" fontId="0" fillId="4" borderId="0" xfId="0" applyFill="1" applyAlignment="1">
      <alignment horizontal="left" wrapText="1"/>
    </xf>
    <xf numFmtId="0" fontId="15" fillId="4" borderId="0" xfId="0" applyFont="1" applyFill="1" applyBorder="1" applyAlignment="1">
      <alignment horizontal="center" vertical="center" wrapText="1"/>
    </xf>
    <xf numFmtId="0" fontId="11" fillId="0" borderId="4" xfId="0" applyFont="1" applyBorder="1"/>
    <xf numFmtId="164" fontId="11" fillId="0" borderId="5" xfId="1" applyNumberFormat="1" applyFont="1" applyBorder="1" applyAlignment="1">
      <alignment horizontal="center"/>
    </xf>
    <xf numFmtId="0" fontId="11" fillId="0" borderId="7" xfId="0" applyFont="1" applyBorder="1"/>
    <xf numFmtId="164" fontId="11" fillId="0" borderId="8" xfId="1" applyNumberFormat="1" applyFont="1" applyBorder="1" applyAlignment="1">
      <alignment horizontal="center"/>
    </xf>
    <xf numFmtId="0" fontId="11" fillId="4" borderId="0" xfId="0" applyFont="1" applyFill="1" applyAlignment="1">
      <alignment horizontal="center"/>
    </xf>
    <xf numFmtId="0" fontId="11" fillId="0" borderId="4" xfId="0" applyFont="1" applyBorder="1" applyAlignment="1">
      <alignment horizontal="right"/>
    </xf>
    <xf numFmtId="0" fontId="11" fillId="0" borderId="4" xfId="0" applyFont="1" applyBorder="1" applyAlignment="1">
      <alignment horizontal="center" vertical="center"/>
    </xf>
    <xf numFmtId="164" fontId="11" fillId="0" borderId="5" xfId="1" applyNumberFormat="1" applyFont="1" applyBorder="1" applyAlignment="1">
      <alignment horizontal="center" vertical="center"/>
    </xf>
    <xf numFmtId="0" fontId="11" fillId="0" borderId="7" xfId="0" applyFont="1" applyBorder="1" applyAlignment="1">
      <alignment horizontal="right"/>
    </xf>
    <xf numFmtId="0" fontId="11" fillId="0" borderId="7" xfId="0" applyFont="1" applyBorder="1" applyAlignment="1">
      <alignment horizontal="center" vertical="center"/>
    </xf>
    <xf numFmtId="164" fontId="11" fillId="0" borderId="8" xfId="1" applyNumberFormat="1" applyFont="1" applyBorder="1" applyAlignment="1">
      <alignment horizontal="center" vertical="center"/>
    </xf>
    <xf numFmtId="0" fontId="11" fillId="0" borderId="1" xfId="0" applyFont="1" applyBorder="1"/>
    <xf numFmtId="164" fontId="11" fillId="0" borderId="1" xfId="0" applyNumberFormat="1" applyFont="1" applyBorder="1" applyAlignment="1">
      <alignment horizontal="center"/>
    </xf>
    <xf numFmtId="0" fontId="11" fillId="4" borderId="0" xfId="0" applyFont="1" applyFill="1" applyBorder="1" applyAlignment="1">
      <alignment horizontal="right"/>
    </xf>
    <xf numFmtId="0" fontId="11" fillId="4" borderId="17" xfId="0" applyFont="1" applyFill="1" applyBorder="1"/>
    <xf numFmtId="0" fontId="11" fillId="4" borderId="17" xfId="0" applyFont="1" applyFill="1" applyBorder="1" applyAlignment="1">
      <alignment horizontal="center"/>
    </xf>
    <xf numFmtId="0" fontId="11" fillId="4" borderId="0" xfId="0" applyFont="1" applyFill="1" applyAlignment="1">
      <alignment wrapText="1"/>
    </xf>
    <xf numFmtId="0" fontId="11" fillId="0" borderId="4" xfId="0" applyFont="1" applyFill="1" applyBorder="1" applyAlignment="1">
      <alignment horizontal="right"/>
    </xf>
    <xf numFmtId="0" fontId="11" fillId="0" borderId="1" xfId="0" applyFont="1" applyFill="1" applyBorder="1" applyAlignment="1">
      <alignment horizontal="right"/>
    </xf>
    <xf numFmtId="0" fontId="11" fillId="0" borderId="7" xfId="0" applyFont="1" applyFill="1" applyBorder="1" applyAlignment="1">
      <alignment horizontal="right"/>
    </xf>
    <xf numFmtId="0" fontId="11" fillId="4" borderId="0" xfId="0" applyFont="1" applyFill="1" applyAlignment="1">
      <alignment vertical="center" wrapText="1"/>
    </xf>
    <xf numFmtId="0" fontId="15" fillId="4" borderId="21" xfId="0" applyFont="1" applyFill="1" applyBorder="1" applyAlignment="1">
      <alignment wrapText="1"/>
    </xf>
    <xf numFmtId="0" fontId="15" fillId="4" borderId="26" xfId="0" applyFont="1" applyFill="1" applyBorder="1" applyAlignment="1">
      <alignment wrapText="1"/>
    </xf>
    <xf numFmtId="0" fontId="0" fillId="4" borderId="0" xfId="0" applyFill="1" applyBorder="1" applyAlignment="1">
      <alignment horizontal="center" wrapText="1"/>
    </xf>
    <xf numFmtId="0" fontId="0" fillId="4" borderId="0" xfId="0" applyFill="1" applyBorder="1" applyAlignment="1">
      <alignment vertical="center" wrapText="1"/>
    </xf>
    <xf numFmtId="0" fontId="11" fillId="0" borderId="27" xfId="0" applyFont="1" applyBorder="1"/>
    <xf numFmtId="0" fontId="11" fillId="0" borderId="7" xfId="0" applyFont="1" applyBorder="1" applyAlignment="1">
      <alignment horizontal="right" vertical="center"/>
    </xf>
    <xf numFmtId="0" fontId="11" fillId="0" borderId="4" xfId="0" applyFont="1" applyBorder="1" applyAlignment="1">
      <alignment horizontal="right" vertical="center"/>
    </xf>
    <xf numFmtId="0" fontId="11" fillId="4" borderId="0" xfId="0" applyFont="1" applyFill="1" applyBorder="1" applyAlignment="1">
      <alignment horizontal="right" vertical="center"/>
    </xf>
    <xf numFmtId="0" fontId="11" fillId="4" borderId="0" xfId="0" applyFont="1" applyFill="1" applyBorder="1"/>
    <xf numFmtId="164" fontId="11" fillId="4" borderId="0" xfId="0" applyNumberFormat="1" applyFont="1" applyFill="1" applyBorder="1" applyAlignment="1">
      <alignment horizontal="center"/>
    </xf>
    <xf numFmtId="0" fontId="11" fillId="4" borderId="25" xfId="0" applyFont="1" applyFill="1" applyBorder="1" applyAlignment="1">
      <alignment horizontal="right" vertical="center"/>
    </xf>
    <xf numFmtId="0" fontId="11" fillId="4" borderId="25" xfId="0" applyFont="1" applyFill="1" applyBorder="1" applyAlignment="1">
      <alignment horizontal="right"/>
    </xf>
    <xf numFmtId="0" fontId="11" fillId="4" borderId="25" xfId="0" applyFont="1" applyFill="1" applyBorder="1"/>
    <xf numFmtId="164" fontId="11" fillId="4" borderId="25" xfId="0" applyNumberFormat="1" applyFont="1" applyFill="1" applyBorder="1" applyAlignment="1">
      <alignment horizontal="center"/>
    </xf>
    <xf numFmtId="0" fontId="0" fillId="4" borderId="21" xfId="0" applyFill="1" applyBorder="1" applyAlignment="1">
      <alignment vertical="center" wrapText="1"/>
    </xf>
    <xf numFmtId="0" fontId="0" fillId="2" borderId="7" xfId="0" applyFill="1" applyBorder="1" applyAlignment="1">
      <alignment horizontal="center"/>
    </xf>
    <xf numFmtId="0" fontId="0" fillId="4" borderId="0" xfId="0" applyFill="1" applyBorder="1" applyAlignment="1">
      <alignment wrapText="1"/>
    </xf>
    <xf numFmtId="0" fontId="0" fillId="4" borderId="21" xfId="0" applyFill="1" applyBorder="1" applyAlignment="1">
      <alignment horizontal="right" vertical="center"/>
    </xf>
    <xf numFmtId="0" fontId="0" fillId="4" borderId="21" xfId="0" applyFill="1" applyBorder="1" applyAlignment="1">
      <alignment horizontal="center" vertical="center"/>
    </xf>
    <xf numFmtId="164" fontId="0" fillId="4" borderId="21" xfId="1" applyNumberFormat="1" applyFont="1" applyFill="1" applyBorder="1" applyAlignment="1">
      <alignment horizontal="center" vertical="center"/>
    </xf>
    <xf numFmtId="0" fontId="0" fillId="2" borderId="12" xfId="0" applyFill="1" applyBorder="1" applyAlignment="1">
      <alignment horizontal="center"/>
    </xf>
    <xf numFmtId="0" fontId="0" fillId="0" borderId="15" xfId="0" applyBorder="1"/>
    <xf numFmtId="164" fontId="0" fillId="0" borderId="28" xfId="1" applyNumberFormat="1" applyFont="1" applyBorder="1" applyAlignment="1">
      <alignment horizontal="center"/>
    </xf>
    <xf numFmtId="0" fontId="13" fillId="0" borderId="1" xfId="0" quotePrefix="1" applyFont="1" applyFill="1" applyBorder="1" applyAlignment="1">
      <alignment horizontal="center" vertical="center"/>
    </xf>
    <xf numFmtId="0" fontId="0" fillId="4" borderId="0" xfId="0" applyFill="1" applyAlignment="1">
      <alignment horizontal="left" wrapText="1"/>
    </xf>
    <xf numFmtId="0" fontId="2" fillId="4" borderId="0" xfId="0" applyFont="1" applyFill="1" applyAlignment="1">
      <alignment horizontal="right" wrapText="1"/>
    </xf>
    <xf numFmtId="0" fontId="5" fillId="4" borderId="0" xfId="0" applyFont="1" applyFill="1" applyAlignment="1">
      <alignment horizontal="center"/>
    </xf>
    <xf numFmtId="0" fontId="21" fillId="2" borderId="16" xfId="0" applyFont="1" applyFill="1" applyBorder="1" applyAlignment="1">
      <alignment horizontal="center"/>
    </xf>
    <xf numFmtId="0" fontId="21" fillId="2" borderId="12" xfId="0" applyFont="1" applyFill="1" applyBorder="1" applyAlignment="1">
      <alignment horizontal="center"/>
    </xf>
    <xf numFmtId="0" fontId="15" fillId="4" borderId="0" xfId="0" applyFont="1" applyFill="1" applyBorder="1" applyAlignment="1">
      <alignment horizontal="center" vertical="center"/>
    </xf>
    <xf numFmtId="0" fontId="15" fillId="4" borderId="0" xfId="0" applyFont="1" applyFill="1" applyBorder="1" applyAlignment="1">
      <alignment horizontal="center" vertical="center" wrapText="1"/>
    </xf>
    <xf numFmtId="0" fontId="0" fillId="4" borderId="0" xfId="0" applyFill="1" applyAlignment="1">
      <alignment horizontal="left" vertical="center" wrapText="1"/>
    </xf>
    <xf numFmtId="0" fontId="0" fillId="4" borderId="14" xfId="0" applyFill="1" applyBorder="1" applyAlignment="1">
      <alignment horizontal="left" vertical="center" wrapText="1"/>
    </xf>
    <xf numFmtId="0" fontId="9" fillId="2" borderId="16" xfId="0" applyFont="1" applyFill="1" applyBorder="1" applyAlignment="1">
      <alignment horizontal="center"/>
    </xf>
    <xf numFmtId="0" fontId="9" fillId="2" borderId="12" xfId="0" applyFont="1" applyFill="1" applyBorder="1" applyAlignment="1">
      <alignment horizontal="center"/>
    </xf>
    <xf numFmtId="0" fontId="15" fillId="4" borderId="22" xfId="0" applyFont="1" applyFill="1" applyBorder="1" applyAlignment="1">
      <alignment horizontal="center" vertical="center"/>
    </xf>
    <xf numFmtId="0" fontId="15" fillId="4" borderId="21"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0" fillId="0" borderId="3" xfId="0" applyBorder="1" applyAlignment="1">
      <alignment horizontal="right" vertical="center"/>
    </xf>
    <xf numFmtId="0" fontId="0" fillId="0" borderId="9" xfId="0" applyBorder="1" applyAlignment="1">
      <alignment horizontal="right" vertical="center"/>
    </xf>
    <xf numFmtId="0" fontId="0" fillId="0" borderId="6" xfId="0" applyBorder="1" applyAlignment="1">
      <alignment horizontal="right" vertical="center"/>
    </xf>
    <xf numFmtId="0" fontId="11" fillId="0" borderId="3" xfId="0" applyFont="1" applyBorder="1" applyAlignment="1">
      <alignment horizontal="right" vertical="center"/>
    </xf>
    <xf numFmtId="0" fontId="11" fillId="0" borderId="9" xfId="0" applyFont="1" applyBorder="1" applyAlignment="1">
      <alignment horizontal="right" vertical="center"/>
    </xf>
    <xf numFmtId="0" fontId="11" fillId="0" borderId="6" xfId="0" applyFont="1" applyBorder="1" applyAlignment="1">
      <alignment horizontal="right" vertical="center"/>
    </xf>
    <xf numFmtId="0" fontId="11" fillId="4" borderId="0" xfId="0" applyFont="1" applyFill="1" applyAlignment="1">
      <alignment horizontal="left" vertical="center" wrapText="1"/>
    </xf>
    <xf numFmtId="0" fontId="11" fillId="4" borderId="14" xfId="0" applyFont="1" applyFill="1" applyBorder="1" applyAlignment="1">
      <alignment horizontal="left" vertical="center" wrapText="1"/>
    </xf>
    <xf numFmtId="0" fontId="0" fillId="0" borderId="19" xfId="0" applyBorder="1" applyAlignment="1">
      <alignment horizontal="right" vertical="center"/>
    </xf>
    <xf numFmtId="0" fontId="0" fillId="0" borderId="20" xfId="0" applyBorder="1" applyAlignment="1">
      <alignment horizontal="right" vertical="center"/>
    </xf>
    <xf numFmtId="0" fontId="20" fillId="0" borderId="3" xfId="0" applyFont="1" applyBorder="1" applyAlignment="1">
      <alignment horizontal="right" vertical="center"/>
    </xf>
    <xf numFmtId="0" fontId="19" fillId="0" borderId="6" xfId="0" applyFont="1" applyBorder="1" applyAlignment="1">
      <alignment horizontal="right" vertical="center"/>
    </xf>
    <xf numFmtId="0" fontId="9" fillId="2" borderId="1" xfId="0" applyFont="1" applyFill="1" applyBorder="1" applyAlignment="1">
      <alignment horizontal="center"/>
    </xf>
    <xf numFmtId="0" fontId="0" fillId="4" borderId="0" xfId="0" applyFill="1" applyBorder="1" applyAlignment="1">
      <alignment horizontal="left" vertical="center" wrapText="1"/>
    </xf>
    <xf numFmtId="0" fontId="0" fillId="4" borderId="0" xfId="0" applyFill="1" applyBorder="1" applyAlignment="1">
      <alignment horizontal="left" vertical="top" wrapText="1"/>
    </xf>
    <xf numFmtId="0" fontId="11" fillId="4" borderId="0" xfId="0" applyFont="1" applyFill="1" applyAlignment="1">
      <alignment horizontal="left" vertical="top" wrapText="1"/>
    </xf>
    <xf numFmtId="0" fontId="11" fillId="4" borderId="23" xfId="0" applyFont="1" applyFill="1" applyBorder="1" applyAlignment="1">
      <alignment horizontal="left" vertical="top" wrapText="1"/>
    </xf>
    <xf numFmtId="0" fontId="11" fillId="4" borderId="14" xfId="0" applyFont="1" applyFill="1" applyBorder="1" applyAlignment="1">
      <alignment horizontal="left" vertical="top" wrapText="1"/>
    </xf>
    <xf numFmtId="0" fontId="11" fillId="4" borderId="24" xfId="0" applyFont="1" applyFill="1" applyBorder="1" applyAlignment="1">
      <alignment horizontal="left" vertical="top" wrapText="1"/>
    </xf>
    <xf numFmtId="0" fontId="0" fillId="4" borderId="23" xfId="0" applyFill="1" applyBorder="1" applyAlignment="1">
      <alignment horizontal="left" vertical="center" wrapText="1"/>
    </xf>
    <xf numFmtId="0" fontId="0" fillId="4" borderId="24" xfId="0" applyFill="1" applyBorder="1" applyAlignment="1">
      <alignment horizontal="left" vertical="center" wrapText="1"/>
    </xf>
    <xf numFmtId="0" fontId="0" fillId="4" borderId="3" xfId="0" applyFill="1" applyBorder="1" applyAlignment="1">
      <alignment horizontal="right" vertical="center"/>
    </xf>
    <xf numFmtId="0" fontId="0" fillId="4" borderId="6" xfId="0" applyFill="1" applyBorder="1" applyAlignment="1">
      <alignment horizontal="right" vertical="center"/>
    </xf>
    <xf numFmtId="0" fontId="0" fillId="4" borderId="19" xfId="0" applyFill="1" applyBorder="1" applyAlignment="1">
      <alignment horizontal="right" vertical="center"/>
    </xf>
    <xf numFmtId="0" fontId="0" fillId="4" borderId="18" xfId="0" applyFill="1" applyBorder="1" applyAlignment="1">
      <alignment horizontal="right" vertical="center"/>
    </xf>
    <xf numFmtId="0" fontId="0" fillId="4" borderId="20" xfId="0" applyFill="1" applyBorder="1" applyAlignment="1">
      <alignment horizontal="right" vertical="center"/>
    </xf>
    <xf numFmtId="0" fontId="15" fillId="4" borderId="0" xfId="0" applyFont="1" applyFill="1" applyAlignment="1">
      <alignment horizontal="center" vertical="center" wrapText="1"/>
    </xf>
    <xf numFmtId="0" fontId="0" fillId="4" borderId="21" xfId="0" applyFill="1" applyBorder="1" applyAlignment="1">
      <alignment horizontal="left" vertical="center" wrapText="1"/>
    </xf>
    <xf numFmtId="0" fontId="0" fillId="4" borderId="17" xfId="0" applyFill="1" applyBorder="1" applyAlignment="1">
      <alignment horizontal="left" vertical="center" wrapText="1"/>
    </xf>
    <xf numFmtId="0" fontId="11" fillId="4" borderId="0" xfId="0" applyFont="1" applyFill="1" applyAlignment="1">
      <alignment horizontal="right" vertical="center"/>
    </xf>
    <xf numFmtId="0" fontId="0" fillId="4" borderId="0" xfId="0" applyFill="1" applyAlignment="1">
      <alignment horizontal="left" wrapText="1"/>
    </xf>
    <xf numFmtId="0" fontId="11" fillId="4" borderId="3" xfId="0" applyFont="1" applyFill="1" applyBorder="1" applyAlignment="1">
      <alignment horizontal="right" vertical="center" wrapText="1"/>
    </xf>
    <xf numFmtId="0" fontId="11" fillId="4" borderId="6" xfId="0" applyFont="1" applyFill="1" applyBorder="1" applyAlignment="1">
      <alignment horizontal="right" vertical="center"/>
    </xf>
    <xf numFmtId="0" fontId="0" fillId="0" borderId="0" xfId="0" applyAlignment="1">
      <alignment horizontal="left" wrapText="1"/>
    </xf>
    <xf numFmtId="0" fontId="0" fillId="0" borderId="3" xfId="0" applyBorder="1" applyAlignment="1">
      <alignment horizontal="right" vertical="center" wrapText="1"/>
    </xf>
    <xf numFmtId="0" fontId="0" fillId="0" borderId="6" xfId="0" applyBorder="1" applyAlignment="1">
      <alignment horizontal="right" vertical="center" wrapText="1"/>
    </xf>
    <xf numFmtId="0" fontId="0" fillId="0" borderId="19" xfId="0" applyBorder="1" applyAlignment="1">
      <alignment horizontal="right" vertical="center" wrapText="1"/>
    </xf>
    <xf numFmtId="0" fontId="0" fillId="0" borderId="20" xfId="0" applyBorder="1" applyAlignment="1">
      <alignment horizontal="right" vertical="center" wrapText="1"/>
    </xf>
    <xf numFmtId="0" fontId="0" fillId="4" borderId="3" xfId="0" applyFill="1" applyBorder="1" applyAlignment="1">
      <alignment horizontal="right" vertical="center" wrapText="1"/>
    </xf>
    <xf numFmtId="0" fontId="6" fillId="4" borderId="0" xfId="0" applyFont="1" applyFill="1" applyAlignment="1">
      <alignment horizontal="left" wrapText="1"/>
    </xf>
    <xf numFmtId="0" fontId="11" fillId="4" borderId="3" xfId="0" applyFont="1" applyFill="1" applyBorder="1" applyAlignment="1">
      <alignment horizontal="right" vertical="center"/>
    </xf>
    <xf numFmtId="0" fontId="11" fillId="4" borderId="9" xfId="0" applyFont="1" applyFill="1" applyBorder="1" applyAlignment="1">
      <alignment horizontal="right" vertical="center"/>
    </xf>
    <xf numFmtId="0" fontId="15" fillId="4" borderId="0" xfId="0" applyFont="1" applyFill="1" applyAlignment="1">
      <alignment horizontal="center" wrapText="1"/>
    </xf>
    <xf numFmtId="0" fontId="0" fillId="4" borderId="0" xfId="0" applyFill="1" applyAlignment="1">
      <alignment horizontal="right" vertical="center" wrapText="1"/>
    </xf>
    <xf numFmtId="0" fontId="0" fillId="4" borderId="17" xfId="0" applyFill="1" applyBorder="1" applyAlignment="1">
      <alignment horizontal="right" vertical="center" wrapText="1"/>
    </xf>
    <xf numFmtId="0" fontId="9" fillId="2" borderId="22" xfId="0" applyFont="1" applyFill="1" applyBorder="1" applyAlignment="1">
      <alignment horizontal="center"/>
    </xf>
    <xf numFmtId="0" fontId="1" fillId="2" borderId="1" xfId="0" applyFont="1" applyFill="1" applyBorder="1" applyAlignment="1">
      <alignment horizontal="center"/>
    </xf>
    <xf numFmtId="0" fontId="15" fillId="4" borderId="12" xfId="0" applyFont="1" applyFill="1" applyBorder="1" applyAlignment="1">
      <alignment horizontal="center" vertical="center"/>
    </xf>
    <xf numFmtId="0" fontId="9" fillId="2" borderId="29" xfId="0" applyFont="1" applyFill="1" applyBorder="1" applyAlignment="1">
      <alignment horizontal="center"/>
    </xf>
    <xf numFmtId="0" fontId="9" fillId="2" borderId="26" xfId="0" applyFont="1" applyFill="1" applyBorder="1" applyAlignment="1">
      <alignment horizontal="center"/>
    </xf>
    <xf numFmtId="0" fontId="15" fillId="4" borderId="17" xfId="0" applyFont="1" applyFill="1" applyBorder="1" applyAlignment="1">
      <alignment horizontal="center" vertical="center"/>
    </xf>
    <xf numFmtId="0" fontId="15" fillId="4" borderId="21" xfId="0" applyFont="1" applyFill="1" applyBorder="1" applyAlignment="1">
      <alignment horizontal="center" wrapText="1"/>
    </xf>
    <xf numFmtId="0" fontId="15" fillId="4" borderId="17" xfId="0" applyFont="1" applyFill="1" applyBorder="1" applyAlignment="1">
      <alignment horizontal="center" wrapText="1"/>
    </xf>
    <xf numFmtId="0" fontId="0" fillId="4" borderId="0" xfId="0" applyFill="1" applyBorder="1" applyAlignment="1">
      <alignment horizontal="left" wrapText="1"/>
    </xf>
    <xf numFmtId="0" fontId="11" fillId="4" borderId="0" xfId="0" applyFont="1" applyFill="1" applyBorder="1" applyAlignment="1">
      <alignment horizontal="left" vertical="top" wrapText="1"/>
    </xf>
    <xf numFmtId="0" fontId="15" fillId="4" borderId="22" xfId="0" applyFont="1" applyFill="1" applyBorder="1" applyAlignment="1">
      <alignment horizontal="center" wrapText="1"/>
    </xf>
    <xf numFmtId="0" fontId="15" fillId="4" borderId="12" xfId="0" applyFont="1" applyFill="1" applyBorder="1" applyAlignment="1">
      <alignment horizontal="center" wrapText="1"/>
    </xf>
    <xf numFmtId="0" fontId="1" fillId="2" borderId="16" xfId="0" applyFont="1" applyFill="1" applyBorder="1" applyAlignment="1">
      <alignment horizontal="center"/>
    </xf>
    <xf numFmtId="0" fontId="1" fillId="2" borderId="12" xfId="0" applyFont="1" applyFill="1" applyBorder="1" applyAlignment="1">
      <alignment horizontal="center"/>
    </xf>
  </cellXfs>
  <cellStyles count="2">
    <cellStyle name="Normal" xfId="0" builtinId="0"/>
    <cellStyle name="Pourcentage" xfId="1" builtinId="5"/>
  </cellStyles>
  <dxfs count="4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H47"/>
  <sheetViews>
    <sheetView tabSelected="1" view="pageLayout" zoomScaleNormal="100" workbookViewId="0"/>
  </sheetViews>
  <sheetFormatPr baseColWidth="10" defaultColWidth="0" defaultRowHeight="15" x14ac:dyDescent="0.25"/>
  <cols>
    <col min="1" max="1" width="7.7109375" style="19" customWidth="1"/>
    <col min="2" max="2" width="19.85546875" style="19" customWidth="1"/>
    <col min="3" max="4" width="16.7109375" style="6" customWidth="1"/>
    <col min="5" max="5" width="13.85546875" style="6" customWidth="1"/>
    <col min="6" max="6" width="30.42578125" style="6" hidden="1" customWidth="1"/>
    <col min="7" max="7" width="13.5703125" style="19" hidden="1" customWidth="1"/>
    <col min="8" max="8" width="11.42578125" customWidth="1"/>
    <col min="9" max="16384" width="11.42578125" hidden="1"/>
  </cols>
  <sheetData>
    <row r="1" spans="1:8" s="48" customFormat="1" x14ac:dyDescent="0.25">
      <c r="C1" s="49"/>
      <c r="D1" s="49"/>
      <c r="E1" s="49"/>
      <c r="F1" s="49"/>
    </row>
    <row r="2" spans="1:8" s="48" customFormat="1" x14ac:dyDescent="0.25">
      <c r="C2" s="49"/>
      <c r="D2" s="49"/>
      <c r="E2" s="49"/>
      <c r="F2" s="49"/>
    </row>
    <row r="3" spans="1:8" s="48" customFormat="1" ht="18.75" x14ac:dyDescent="0.3">
      <c r="A3" s="188" t="s">
        <v>1006</v>
      </c>
      <c r="B3" s="188"/>
      <c r="C3" s="188"/>
      <c r="D3" s="188"/>
      <c r="E3" s="188"/>
      <c r="F3" s="188"/>
      <c r="G3" s="188"/>
      <c r="H3" s="188"/>
    </row>
    <row r="4" spans="1:8" s="48" customFormat="1" x14ac:dyDescent="0.25">
      <c r="C4" s="49"/>
      <c r="D4" s="49"/>
      <c r="E4" s="49"/>
      <c r="F4" s="49"/>
    </row>
    <row r="5" spans="1:8" s="48" customFormat="1" ht="55.5" customHeight="1" x14ac:dyDescent="0.25">
      <c r="B5" s="3" t="s">
        <v>158</v>
      </c>
      <c r="C5" s="3" t="s">
        <v>1007</v>
      </c>
      <c r="D5" s="3" t="s">
        <v>1008</v>
      </c>
      <c r="E5" s="3" t="s">
        <v>1009</v>
      </c>
      <c r="F5" s="3" t="s">
        <v>338</v>
      </c>
      <c r="G5" s="3" t="s">
        <v>339</v>
      </c>
    </row>
    <row r="6" spans="1:8" s="48" customFormat="1" x14ac:dyDescent="0.25">
      <c r="B6" s="54" t="s">
        <v>159</v>
      </c>
      <c r="C6" s="57">
        <v>67</v>
      </c>
      <c r="D6" s="57">
        <v>69</v>
      </c>
      <c r="E6" s="58">
        <f>C6/D6</f>
        <v>0.97101449275362317</v>
      </c>
      <c r="F6" s="30" t="s">
        <v>340</v>
      </c>
      <c r="G6" s="30" t="s">
        <v>325</v>
      </c>
    </row>
    <row r="7" spans="1:8" s="48" customFormat="1" x14ac:dyDescent="0.25">
      <c r="B7" s="54" t="s">
        <v>156</v>
      </c>
      <c r="C7" s="57">
        <v>127</v>
      </c>
      <c r="D7" s="57">
        <v>168</v>
      </c>
      <c r="E7" s="58">
        <f t="shared" ref="E7:E30" si="0">C7/D7</f>
        <v>0.75595238095238093</v>
      </c>
      <c r="F7" s="30" t="s">
        <v>340</v>
      </c>
      <c r="G7" s="2"/>
    </row>
    <row r="8" spans="1:8" s="48" customFormat="1" x14ac:dyDescent="0.25">
      <c r="B8" s="54" t="s">
        <v>157</v>
      </c>
      <c r="C8" s="57">
        <v>46</v>
      </c>
      <c r="D8" s="57">
        <v>78</v>
      </c>
      <c r="E8" s="58">
        <f t="shared" si="0"/>
        <v>0.58974358974358976</v>
      </c>
      <c r="F8" s="30" t="s">
        <v>340</v>
      </c>
      <c r="G8" s="30" t="s">
        <v>330</v>
      </c>
    </row>
    <row r="9" spans="1:8" s="48" customFormat="1" x14ac:dyDescent="0.25">
      <c r="B9" s="54" t="s">
        <v>365</v>
      </c>
      <c r="C9" s="57">
        <v>54</v>
      </c>
      <c r="D9" s="57">
        <v>55</v>
      </c>
      <c r="E9" s="58">
        <f t="shared" si="0"/>
        <v>0.98181818181818181</v>
      </c>
      <c r="F9" s="30" t="s">
        <v>340</v>
      </c>
      <c r="G9" s="30" t="s">
        <v>326</v>
      </c>
    </row>
    <row r="10" spans="1:8" s="48" customFormat="1" x14ac:dyDescent="0.25">
      <c r="B10" s="54" t="s">
        <v>154</v>
      </c>
      <c r="C10" s="57">
        <v>57</v>
      </c>
      <c r="D10" s="57">
        <v>82</v>
      </c>
      <c r="E10" s="58">
        <f t="shared" si="0"/>
        <v>0.69512195121951215</v>
      </c>
      <c r="F10" s="30" t="s">
        <v>340</v>
      </c>
      <c r="G10" s="30" t="s">
        <v>327</v>
      </c>
    </row>
    <row r="11" spans="1:8" s="48" customFormat="1" x14ac:dyDescent="0.25">
      <c r="B11" s="54" t="s">
        <v>151</v>
      </c>
      <c r="C11" s="57">
        <v>68</v>
      </c>
      <c r="D11" s="57">
        <v>119</v>
      </c>
      <c r="E11" s="58">
        <f t="shared" si="0"/>
        <v>0.5714285714285714</v>
      </c>
      <c r="F11" s="30" t="s">
        <v>340</v>
      </c>
      <c r="G11" s="30" t="s">
        <v>324</v>
      </c>
    </row>
    <row r="12" spans="1:8" s="48" customFormat="1" x14ac:dyDescent="0.25">
      <c r="B12" s="54" t="s">
        <v>144</v>
      </c>
      <c r="C12" s="57">
        <v>80</v>
      </c>
      <c r="D12" s="57">
        <v>95</v>
      </c>
      <c r="E12" s="58">
        <f t="shared" si="0"/>
        <v>0.84210526315789469</v>
      </c>
      <c r="F12" s="30" t="s">
        <v>340</v>
      </c>
      <c r="G12" s="30" t="s">
        <v>328</v>
      </c>
    </row>
    <row r="13" spans="1:8" s="48" customFormat="1" x14ac:dyDescent="0.25">
      <c r="B13" s="54" t="s">
        <v>1004</v>
      </c>
      <c r="C13" s="57">
        <v>42</v>
      </c>
      <c r="D13" s="57">
        <v>56</v>
      </c>
      <c r="E13" s="58">
        <f t="shared" si="0"/>
        <v>0.75</v>
      </c>
      <c r="F13" s="30" t="s">
        <v>340</v>
      </c>
      <c r="G13" s="31" t="s">
        <v>998</v>
      </c>
    </row>
    <row r="14" spans="1:8" s="48" customFormat="1" x14ac:dyDescent="0.25">
      <c r="B14" s="54" t="s">
        <v>1001</v>
      </c>
      <c r="C14" s="57">
        <v>32</v>
      </c>
      <c r="D14" s="57">
        <v>48</v>
      </c>
      <c r="E14" s="58">
        <f t="shared" si="0"/>
        <v>0.66666666666666663</v>
      </c>
      <c r="F14" s="30" t="s">
        <v>340</v>
      </c>
      <c r="G14" s="30" t="s">
        <v>999</v>
      </c>
    </row>
    <row r="15" spans="1:8" s="48" customFormat="1" x14ac:dyDescent="0.25">
      <c r="B15" s="54" t="s">
        <v>137</v>
      </c>
      <c r="C15" s="57">
        <v>13</v>
      </c>
      <c r="D15" s="57">
        <v>26</v>
      </c>
      <c r="E15" s="58">
        <f t="shared" si="0"/>
        <v>0.5</v>
      </c>
      <c r="F15" s="30" t="s">
        <v>340</v>
      </c>
      <c r="G15" s="32"/>
    </row>
    <row r="16" spans="1:8" s="48" customFormat="1" x14ac:dyDescent="0.25">
      <c r="B16" s="54" t="s">
        <v>136</v>
      </c>
      <c r="C16" s="57">
        <v>6</v>
      </c>
      <c r="D16" s="57">
        <v>7</v>
      </c>
      <c r="E16" s="58">
        <f t="shared" si="0"/>
        <v>0.8571428571428571</v>
      </c>
      <c r="F16" s="30" t="s">
        <v>340</v>
      </c>
      <c r="G16" s="30" t="s">
        <v>321</v>
      </c>
    </row>
    <row r="17" spans="2:7" s="48" customFormat="1" x14ac:dyDescent="0.25">
      <c r="B17" s="54" t="s">
        <v>135</v>
      </c>
      <c r="C17" s="57">
        <v>45</v>
      </c>
      <c r="D17" s="57">
        <v>60</v>
      </c>
      <c r="E17" s="58">
        <f t="shared" si="0"/>
        <v>0.75</v>
      </c>
      <c r="F17" s="30" t="s">
        <v>340</v>
      </c>
      <c r="G17" s="31" t="s">
        <v>354</v>
      </c>
    </row>
    <row r="18" spans="2:7" s="48" customFormat="1" x14ac:dyDescent="0.25">
      <c r="B18" s="54" t="s">
        <v>99</v>
      </c>
      <c r="C18" s="57">
        <v>236</v>
      </c>
      <c r="D18" s="57">
        <v>310</v>
      </c>
      <c r="E18" s="58">
        <f t="shared" si="0"/>
        <v>0.76129032258064511</v>
      </c>
      <c r="F18" s="30" t="s">
        <v>340</v>
      </c>
      <c r="G18" s="30" t="s">
        <v>316</v>
      </c>
    </row>
    <row r="19" spans="2:7" s="48" customFormat="1" x14ac:dyDescent="0.25">
      <c r="B19" s="54" t="s">
        <v>1005</v>
      </c>
      <c r="C19" s="57">
        <v>60</v>
      </c>
      <c r="D19" s="57">
        <v>150</v>
      </c>
      <c r="E19" s="58">
        <f t="shared" si="0"/>
        <v>0.4</v>
      </c>
      <c r="F19" s="31" t="s">
        <v>997</v>
      </c>
      <c r="G19" s="31"/>
    </row>
    <row r="20" spans="2:7" s="48" customFormat="1" x14ac:dyDescent="0.25">
      <c r="B20" s="54" t="s">
        <v>132</v>
      </c>
      <c r="C20" s="57">
        <v>20</v>
      </c>
      <c r="D20" s="57">
        <v>23</v>
      </c>
      <c r="E20" s="58">
        <f t="shared" si="0"/>
        <v>0.86956521739130432</v>
      </c>
      <c r="F20" s="30" t="s">
        <v>340</v>
      </c>
      <c r="G20" s="30" t="s">
        <v>329</v>
      </c>
    </row>
    <row r="21" spans="2:7" s="48" customFormat="1" x14ac:dyDescent="0.25">
      <c r="B21" s="54" t="s">
        <v>131</v>
      </c>
      <c r="C21" s="57">
        <v>57</v>
      </c>
      <c r="D21" s="57">
        <v>91</v>
      </c>
      <c r="E21" s="58">
        <f t="shared" si="0"/>
        <v>0.62637362637362637</v>
      </c>
      <c r="F21" s="30" t="s">
        <v>340</v>
      </c>
      <c r="G21" s="30" t="s">
        <v>319</v>
      </c>
    </row>
    <row r="22" spans="2:7" s="48" customFormat="1" x14ac:dyDescent="0.25">
      <c r="B22" s="54" t="s">
        <v>127</v>
      </c>
      <c r="C22" s="57">
        <v>6</v>
      </c>
      <c r="D22" s="57">
        <v>16</v>
      </c>
      <c r="E22" s="58">
        <f t="shared" si="0"/>
        <v>0.375</v>
      </c>
      <c r="F22" s="30" t="s">
        <v>352</v>
      </c>
      <c r="G22" s="30" t="s">
        <v>353</v>
      </c>
    </row>
    <row r="23" spans="2:7" s="48" customFormat="1" x14ac:dyDescent="0.25">
      <c r="B23" s="54" t="s">
        <v>315</v>
      </c>
      <c r="C23" s="57">
        <v>17</v>
      </c>
      <c r="D23" s="57">
        <v>19</v>
      </c>
      <c r="E23" s="58">
        <f t="shared" si="0"/>
        <v>0.89473684210526316</v>
      </c>
      <c r="F23" s="30" t="s">
        <v>340</v>
      </c>
      <c r="G23" s="31" t="s">
        <v>320</v>
      </c>
    </row>
    <row r="24" spans="2:7" s="48" customFormat="1" x14ac:dyDescent="0.25">
      <c r="B24" s="54" t="s">
        <v>126</v>
      </c>
      <c r="C24" s="57">
        <v>108</v>
      </c>
      <c r="D24" s="57">
        <v>139</v>
      </c>
      <c r="E24" s="58">
        <f t="shared" si="0"/>
        <v>0.7769784172661871</v>
      </c>
      <c r="F24" s="30" t="s">
        <v>340</v>
      </c>
      <c r="G24" s="30" t="s">
        <v>331</v>
      </c>
    </row>
    <row r="25" spans="2:7" s="48" customFormat="1" x14ac:dyDescent="0.25">
      <c r="B25" s="54" t="s">
        <v>123</v>
      </c>
      <c r="C25" s="57">
        <v>101</v>
      </c>
      <c r="D25" s="57">
        <v>137</v>
      </c>
      <c r="E25" s="58">
        <f t="shared" si="0"/>
        <v>0.73722627737226276</v>
      </c>
      <c r="F25" s="30" t="s">
        <v>340</v>
      </c>
      <c r="G25" s="30" t="s">
        <v>318</v>
      </c>
    </row>
    <row r="26" spans="2:7" s="48" customFormat="1" x14ac:dyDescent="0.25">
      <c r="B26" s="54" t="s">
        <v>119</v>
      </c>
      <c r="C26" s="57">
        <v>151</v>
      </c>
      <c r="D26" s="57">
        <v>287</v>
      </c>
      <c r="E26" s="58">
        <f t="shared" si="0"/>
        <v>0.52613240418118468</v>
      </c>
      <c r="F26" s="31" t="s">
        <v>314</v>
      </c>
      <c r="G26" s="31" t="s">
        <v>317</v>
      </c>
    </row>
    <row r="27" spans="2:7" s="48" customFormat="1" x14ac:dyDescent="0.25">
      <c r="B27" s="54" t="s">
        <v>115</v>
      </c>
      <c r="C27" s="57">
        <v>70</v>
      </c>
      <c r="D27" s="185">
        <v>135</v>
      </c>
      <c r="E27" s="58">
        <f t="shared" si="0"/>
        <v>0.51851851851851849</v>
      </c>
      <c r="F27" s="30" t="s">
        <v>340</v>
      </c>
      <c r="G27" s="2"/>
    </row>
    <row r="28" spans="2:7" s="48" customFormat="1" x14ac:dyDescent="0.25">
      <c r="B28" s="54" t="s">
        <v>113</v>
      </c>
      <c r="C28" s="57">
        <v>47</v>
      </c>
      <c r="D28" s="57">
        <v>65</v>
      </c>
      <c r="E28" s="58">
        <f t="shared" si="0"/>
        <v>0.72307692307692306</v>
      </c>
      <c r="F28" s="30" t="s">
        <v>340</v>
      </c>
      <c r="G28" s="30" t="s">
        <v>1002</v>
      </c>
    </row>
    <row r="29" spans="2:7" s="48" customFormat="1" x14ac:dyDescent="0.25">
      <c r="B29" s="54" t="s">
        <v>105</v>
      </c>
      <c r="C29" s="57">
        <v>37</v>
      </c>
      <c r="D29" s="57">
        <v>56</v>
      </c>
      <c r="E29" s="58">
        <f t="shared" si="0"/>
        <v>0.6607142857142857</v>
      </c>
      <c r="F29" s="30" t="s">
        <v>340</v>
      </c>
      <c r="G29" s="30" t="s">
        <v>323</v>
      </c>
    </row>
    <row r="30" spans="2:7" s="48" customFormat="1" x14ac:dyDescent="0.25">
      <c r="B30" s="55" t="s">
        <v>1000</v>
      </c>
      <c r="C30" s="57">
        <v>141</v>
      </c>
      <c r="D30" s="57">
        <v>246</v>
      </c>
      <c r="E30" s="58">
        <f t="shared" si="0"/>
        <v>0.57317073170731703</v>
      </c>
      <c r="F30" s="47" t="s">
        <v>1003</v>
      </c>
      <c r="G30" s="47" t="s">
        <v>322</v>
      </c>
    </row>
    <row r="31" spans="2:7" s="48" customFormat="1" ht="20.25" customHeight="1" x14ac:dyDescent="0.25">
      <c r="B31" s="56" t="s">
        <v>106</v>
      </c>
      <c r="C31" s="59">
        <f>SUM(C6:C30)</f>
        <v>1688</v>
      </c>
      <c r="D31" s="59">
        <f>SUM(D6:D30)</f>
        <v>2537</v>
      </c>
      <c r="E31" s="60">
        <f>C31/D31</f>
        <v>0.66535277887268429</v>
      </c>
      <c r="F31" s="32"/>
      <c r="G31" s="32"/>
    </row>
    <row r="32" spans="2:7" s="48" customFormat="1" x14ac:dyDescent="0.25">
      <c r="C32" s="49"/>
      <c r="D32" s="49"/>
      <c r="E32" s="49"/>
      <c r="F32" s="49"/>
    </row>
    <row r="33" spans="2:8" s="48" customFormat="1" x14ac:dyDescent="0.25">
      <c r="B33" s="50"/>
      <c r="C33" s="51"/>
      <c r="D33" s="51"/>
      <c r="E33" s="51"/>
      <c r="F33" s="51"/>
      <c r="G33" s="52"/>
    </row>
    <row r="34" spans="2:8" s="48" customFormat="1" x14ac:dyDescent="0.25">
      <c r="B34" s="50"/>
      <c r="C34" s="51"/>
      <c r="D34" s="51"/>
      <c r="E34" s="51"/>
      <c r="F34" s="51"/>
      <c r="G34" s="52"/>
    </row>
    <row r="35" spans="2:8" s="48" customFormat="1" x14ac:dyDescent="0.25">
      <c r="B35" s="53"/>
      <c r="C35" s="51"/>
      <c r="D35" s="51"/>
      <c r="E35" s="51"/>
      <c r="F35" s="51"/>
      <c r="G35" s="52"/>
    </row>
    <row r="36" spans="2:8" s="48" customFormat="1" x14ac:dyDescent="0.25">
      <c r="C36" s="49"/>
      <c r="D36" s="49"/>
      <c r="E36" s="49"/>
      <c r="F36" s="49"/>
    </row>
    <row r="37" spans="2:8" s="48" customFormat="1" x14ac:dyDescent="0.25">
      <c r="C37" s="49"/>
      <c r="D37" s="49"/>
      <c r="E37" s="49"/>
      <c r="F37" s="49"/>
    </row>
    <row r="38" spans="2:8" s="48" customFormat="1" x14ac:dyDescent="0.25">
      <c r="C38" s="49"/>
      <c r="D38" s="49"/>
      <c r="E38" s="49"/>
      <c r="F38" s="49"/>
    </row>
    <row r="39" spans="2:8" s="48" customFormat="1" x14ac:dyDescent="0.25">
      <c r="C39" s="49"/>
      <c r="D39" s="49"/>
      <c r="E39" s="49"/>
      <c r="F39" s="49"/>
    </row>
    <row r="40" spans="2:8" s="48" customFormat="1" x14ac:dyDescent="0.25">
      <c r="C40" s="49"/>
      <c r="D40" s="49"/>
      <c r="E40" s="49"/>
      <c r="F40" s="49"/>
    </row>
    <row r="41" spans="2:8" s="48" customFormat="1" x14ac:dyDescent="0.25">
      <c r="C41" s="49"/>
      <c r="D41" s="49"/>
      <c r="E41" s="49"/>
      <c r="F41" s="49"/>
    </row>
    <row r="42" spans="2:8" s="48" customFormat="1" x14ac:dyDescent="0.25">
      <c r="C42" s="49"/>
      <c r="D42" s="49"/>
      <c r="E42" s="49"/>
      <c r="F42" s="49"/>
    </row>
    <row r="43" spans="2:8" s="48" customFormat="1" x14ac:dyDescent="0.25">
      <c r="C43" s="49"/>
      <c r="D43" s="49"/>
      <c r="E43" s="49"/>
      <c r="F43" s="49"/>
    </row>
    <row r="44" spans="2:8" s="48" customFormat="1" x14ac:dyDescent="0.25">
      <c r="C44" s="49"/>
      <c r="D44" s="49"/>
      <c r="E44" s="49"/>
      <c r="F44" s="49"/>
    </row>
    <row r="45" spans="2:8" s="48" customFormat="1" x14ac:dyDescent="0.25">
      <c r="C45" s="49"/>
      <c r="D45" s="49"/>
      <c r="E45" s="49"/>
      <c r="F45" s="49"/>
    </row>
    <row r="46" spans="2:8" x14ac:dyDescent="0.25">
      <c r="B46" s="48"/>
      <c r="C46" s="49"/>
      <c r="D46" s="49"/>
      <c r="E46" s="49"/>
      <c r="F46" s="49"/>
      <c r="G46" s="48"/>
      <c r="H46" s="48"/>
    </row>
    <row r="47" spans="2:8" x14ac:dyDescent="0.25">
      <c r="B47" s="48"/>
      <c r="C47" s="49"/>
      <c r="D47" s="49"/>
      <c r="E47" s="49"/>
      <c r="F47" s="49"/>
      <c r="G47" s="48"/>
      <c r="H47" s="48"/>
    </row>
  </sheetData>
  <sortState ref="B9:F33">
    <sortCondition ref="B9:B33"/>
  </sortState>
  <mergeCells count="1">
    <mergeCell ref="A3:H3"/>
  </mergeCells>
  <pageMargins left="0.7" right="0.7" top="1.09375" bottom="0.75" header="0.3" footer="0.3"/>
  <pageSetup paperSize="9" orientation="portrait" r:id="rId1"/>
  <headerFooter>
    <oddHeader>&amp;L&amp;G&amp;C&amp;"-,Gras"&amp;20Conciliation médicamenteuse 2015&amp;R&amp;G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H588"/>
  <sheetViews>
    <sheetView view="pageLayout" zoomScaleNormal="100" workbookViewId="0"/>
  </sheetViews>
  <sheetFormatPr baseColWidth="10" defaultColWidth="0" defaultRowHeight="15" zeroHeight="1" x14ac:dyDescent="0.25"/>
  <cols>
    <col min="1" max="1" width="55" style="48" customWidth="1"/>
    <col min="2" max="2" width="26.140625" style="48" customWidth="1"/>
    <col min="3" max="3" width="10.42578125" style="48" customWidth="1"/>
    <col min="4" max="4" width="12.42578125" style="61" customWidth="1"/>
    <col min="5" max="5" width="10.42578125" style="48" customWidth="1"/>
    <col min="6" max="6" width="12.42578125" style="61" customWidth="1"/>
    <col min="7" max="7" width="14.85546875" style="19" hidden="1" customWidth="1"/>
    <col min="8" max="8" width="1" style="19" customWidth="1"/>
    <col min="9" max="16384" width="11.42578125" style="19" hidden="1"/>
  </cols>
  <sheetData>
    <row r="1" spans="1:8" x14ac:dyDescent="0.25">
      <c r="H1" s="48"/>
    </row>
    <row r="2" spans="1:8" x14ac:dyDescent="0.25">
      <c r="H2" s="48"/>
    </row>
    <row r="3" spans="1:8" x14ac:dyDescent="0.25">
      <c r="A3" s="187"/>
      <c r="B3" s="62"/>
      <c r="C3" s="62"/>
      <c r="D3" s="62"/>
      <c r="F3" s="48"/>
      <c r="H3" s="48"/>
    </row>
    <row r="4" spans="1:8" x14ac:dyDescent="0.25">
      <c r="A4" s="62"/>
      <c r="B4" s="62"/>
      <c r="C4" s="62"/>
      <c r="D4" s="62"/>
      <c r="F4" s="48"/>
      <c r="H4" s="48"/>
    </row>
    <row r="5" spans="1:8" ht="9" customHeight="1" x14ac:dyDescent="0.25">
      <c r="H5" s="48"/>
    </row>
    <row r="6" spans="1:8" ht="18.75" x14ac:dyDescent="0.3">
      <c r="A6" s="63" t="s">
        <v>160</v>
      </c>
      <c r="C6" s="212" t="s">
        <v>106</v>
      </c>
      <c r="D6" s="212"/>
      <c r="E6" s="212" t="s">
        <v>365</v>
      </c>
      <c r="F6" s="212"/>
      <c r="H6" s="48"/>
    </row>
    <row r="7" spans="1:8" ht="8.25" customHeight="1" x14ac:dyDescent="0.25">
      <c r="H7" s="48"/>
    </row>
    <row r="8" spans="1:8" ht="8.25" customHeight="1" x14ac:dyDescent="0.25">
      <c r="A8" s="227" t="s">
        <v>1085</v>
      </c>
      <c r="B8" s="91"/>
      <c r="C8" s="91"/>
      <c r="D8" s="92"/>
      <c r="E8" s="91"/>
      <c r="F8" s="92"/>
      <c r="H8" s="48"/>
    </row>
    <row r="9" spans="1:8" ht="15" customHeight="1" x14ac:dyDescent="0.25">
      <c r="A9" s="213"/>
      <c r="B9" s="52"/>
      <c r="C9" s="7" t="s">
        <v>333</v>
      </c>
      <c r="D9" s="7" t="s">
        <v>332</v>
      </c>
      <c r="E9" s="7" t="s">
        <v>333</v>
      </c>
      <c r="F9" s="7" t="s">
        <v>332</v>
      </c>
      <c r="H9" s="48"/>
    </row>
    <row r="10" spans="1:8" x14ac:dyDescent="0.25">
      <c r="A10" s="213"/>
      <c r="B10" s="85" t="s">
        <v>27</v>
      </c>
      <c r="C10" s="2">
        <v>960</v>
      </c>
      <c r="D10" s="35">
        <v>0.5714285714285714</v>
      </c>
      <c r="E10" s="2">
        <v>31</v>
      </c>
      <c r="F10" s="35">
        <v>0.57407407407407407</v>
      </c>
      <c r="H10" s="48"/>
    </row>
    <row r="11" spans="1:8" x14ac:dyDescent="0.25">
      <c r="A11" s="213"/>
      <c r="B11" s="85" t="s">
        <v>28</v>
      </c>
      <c r="C11" s="2">
        <v>720</v>
      </c>
      <c r="D11" s="35">
        <v>0.42857142857142855</v>
      </c>
      <c r="E11" s="2">
        <v>23</v>
      </c>
      <c r="F11" s="35">
        <v>0.42592592592592593</v>
      </c>
      <c r="G11" s="33" t="s">
        <v>159</v>
      </c>
      <c r="H11" s="48"/>
    </row>
    <row r="12" spans="1:8" ht="27" customHeight="1" x14ac:dyDescent="0.25">
      <c r="A12" s="213"/>
      <c r="B12" s="52"/>
      <c r="C12" s="93"/>
      <c r="D12" s="94"/>
      <c r="E12" s="93"/>
      <c r="F12" s="94"/>
      <c r="G12" s="33" t="s">
        <v>156</v>
      </c>
      <c r="H12" s="48"/>
    </row>
    <row r="13" spans="1:8" ht="14.25" customHeight="1" x14ac:dyDescent="0.25">
      <c r="C13" s="191" t="s">
        <v>1010</v>
      </c>
      <c r="D13" s="191"/>
      <c r="E13" s="191"/>
      <c r="F13" s="191"/>
      <c r="G13" s="33"/>
      <c r="H13" s="48"/>
    </row>
    <row r="14" spans="1:8" ht="15" customHeight="1" x14ac:dyDescent="0.25">
      <c r="A14" s="243" t="s">
        <v>1023</v>
      </c>
      <c r="C14" s="7" t="s">
        <v>333</v>
      </c>
      <c r="D14" s="7" t="s">
        <v>332</v>
      </c>
      <c r="E14" s="7" t="s">
        <v>333</v>
      </c>
      <c r="F14" s="7" t="s">
        <v>332</v>
      </c>
      <c r="G14" s="33" t="s">
        <v>154</v>
      </c>
      <c r="H14" s="48"/>
    </row>
    <row r="15" spans="1:8" x14ac:dyDescent="0.25">
      <c r="A15" s="243"/>
      <c r="B15" s="50" t="s">
        <v>27</v>
      </c>
      <c r="C15" s="2">
        <v>668</v>
      </c>
      <c r="D15" s="35">
        <v>0.59010600706713778</v>
      </c>
      <c r="E15" s="2">
        <v>23</v>
      </c>
      <c r="F15" s="35">
        <v>0.65714285714285714</v>
      </c>
      <c r="G15" s="33" t="s">
        <v>151</v>
      </c>
      <c r="H15" s="48"/>
    </row>
    <row r="16" spans="1:8" x14ac:dyDescent="0.25">
      <c r="A16" s="243"/>
      <c r="B16" s="50" t="s">
        <v>28</v>
      </c>
      <c r="C16" s="2">
        <v>464</v>
      </c>
      <c r="D16" s="35">
        <v>0.40989399293286222</v>
      </c>
      <c r="E16" s="2">
        <v>12</v>
      </c>
      <c r="F16" s="35">
        <v>0.34285714285714286</v>
      </c>
      <c r="G16" s="33" t="s">
        <v>144</v>
      </c>
      <c r="H16" s="48"/>
    </row>
    <row r="17" spans="1:8" x14ac:dyDescent="0.25">
      <c r="A17" s="243"/>
      <c r="C17" s="242" t="s">
        <v>1011</v>
      </c>
      <c r="D17" s="242"/>
      <c r="E17" s="242"/>
      <c r="F17" s="242"/>
      <c r="G17" s="33"/>
      <c r="H17" s="48"/>
    </row>
    <row r="18" spans="1:8" x14ac:dyDescent="0.25">
      <c r="A18" s="243"/>
      <c r="C18" s="242"/>
      <c r="D18" s="242"/>
      <c r="E18" s="242"/>
      <c r="F18" s="242"/>
      <c r="G18" s="33"/>
      <c r="H18" s="48"/>
    </row>
    <row r="19" spans="1:8" x14ac:dyDescent="0.25">
      <c r="A19" s="243"/>
      <c r="B19" s="64"/>
      <c r="C19" s="7" t="s">
        <v>333</v>
      </c>
      <c r="D19" s="7" t="s">
        <v>332</v>
      </c>
      <c r="E19" s="7" t="s">
        <v>333</v>
      </c>
      <c r="F19" s="7" t="s">
        <v>332</v>
      </c>
      <c r="G19" s="33" t="s">
        <v>136</v>
      </c>
      <c r="H19" s="48"/>
    </row>
    <row r="20" spans="1:8" x14ac:dyDescent="0.25">
      <c r="A20" s="243"/>
      <c r="B20" s="65" t="s">
        <v>27</v>
      </c>
      <c r="C20" s="8">
        <v>643</v>
      </c>
      <c r="D20" s="35">
        <v>0.68404255319148932</v>
      </c>
      <c r="E20" s="8">
        <v>21</v>
      </c>
      <c r="F20" s="35">
        <v>0.67741935483870963</v>
      </c>
      <c r="G20" s="33" t="s">
        <v>132</v>
      </c>
      <c r="H20" s="48"/>
    </row>
    <row r="21" spans="1:8" x14ac:dyDescent="0.25">
      <c r="A21" s="243"/>
      <c r="B21" s="65" t="s">
        <v>28</v>
      </c>
      <c r="C21" s="8">
        <v>297</v>
      </c>
      <c r="D21" s="35">
        <v>0.31595744680851062</v>
      </c>
      <c r="E21" s="8">
        <v>10</v>
      </c>
      <c r="F21" s="35">
        <v>0.32258064516129031</v>
      </c>
      <c r="G21" s="33" t="s">
        <v>131</v>
      </c>
      <c r="H21" s="48"/>
    </row>
    <row r="22" spans="1:8" ht="6" customHeight="1" x14ac:dyDescent="0.25">
      <c r="A22" s="244"/>
      <c r="B22" s="93"/>
      <c r="C22" s="93"/>
      <c r="D22" s="94"/>
      <c r="E22" s="93"/>
      <c r="F22" s="94"/>
      <c r="G22" s="95" t="s">
        <v>126</v>
      </c>
      <c r="H22" s="48"/>
    </row>
    <row r="23" spans="1:8" ht="9" customHeight="1" x14ac:dyDescent="0.25">
      <c r="G23" s="95"/>
      <c r="H23" s="48"/>
    </row>
    <row r="24" spans="1:8" ht="15" customHeight="1" x14ac:dyDescent="0.25">
      <c r="A24" s="193" t="s">
        <v>1024</v>
      </c>
      <c r="C24" s="191" t="s">
        <v>1010</v>
      </c>
      <c r="D24" s="191"/>
      <c r="E24" s="191"/>
      <c r="F24" s="191"/>
      <c r="G24" s="95"/>
      <c r="H24" s="48"/>
    </row>
    <row r="25" spans="1:8" ht="15" customHeight="1" x14ac:dyDescent="0.25">
      <c r="A25" s="193"/>
      <c r="C25" s="7" t="s">
        <v>333</v>
      </c>
      <c r="D25" s="7" t="s">
        <v>332</v>
      </c>
      <c r="E25" s="7" t="s">
        <v>333</v>
      </c>
      <c r="F25" s="7" t="s">
        <v>332</v>
      </c>
      <c r="G25" s="33" t="s">
        <v>123</v>
      </c>
      <c r="H25" s="48"/>
    </row>
    <row r="26" spans="1:8" x14ac:dyDescent="0.25">
      <c r="A26" s="193"/>
      <c r="B26" s="50" t="s">
        <v>27</v>
      </c>
      <c r="C26" s="2">
        <v>1017</v>
      </c>
      <c r="D26" s="35">
        <v>0.61748633879781423</v>
      </c>
      <c r="E26" s="2">
        <v>37</v>
      </c>
      <c r="F26" s="35">
        <v>0.68518518518518523</v>
      </c>
      <c r="G26" s="34" t="s">
        <v>105</v>
      </c>
      <c r="H26" s="48"/>
    </row>
    <row r="27" spans="1:8" x14ac:dyDescent="0.25">
      <c r="A27" s="193"/>
      <c r="B27" s="50" t="s">
        <v>28</v>
      </c>
      <c r="C27" s="2">
        <v>630</v>
      </c>
      <c r="D27" s="35">
        <v>0.38251366120218577</v>
      </c>
      <c r="E27" s="2">
        <v>17</v>
      </c>
      <c r="F27" s="35">
        <v>0.31481481481481483</v>
      </c>
      <c r="H27" s="48"/>
    </row>
    <row r="28" spans="1:8" ht="10.5" customHeight="1" x14ac:dyDescent="0.25">
      <c r="A28" s="193"/>
      <c r="H28" s="48"/>
    </row>
    <row r="29" spans="1:8" ht="10.5" customHeight="1" x14ac:dyDescent="0.25">
      <c r="A29" s="193"/>
      <c r="C29" s="242" t="s">
        <v>1011</v>
      </c>
      <c r="D29" s="242"/>
      <c r="E29" s="242"/>
      <c r="F29" s="242"/>
      <c r="H29" s="48"/>
    </row>
    <row r="30" spans="1:8" x14ac:dyDescent="0.25">
      <c r="A30" s="193"/>
      <c r="C30" s="242"/>
      <c r="D30" s="242"/>
      <c r="E30" s="242"/>
      <c r="F30" s="242"/>
      <c r="H30" s="48"/>
    </row>
    <row r="31" spans="1:8" x14ac:dyDescent="0.25">
      <c r="A31" s="193"/>
      <c r="C31" s="7" t="s">
        <v>333</v>
      </c>
      <c r="D31" s="7" t="s">
        <v>332</v>
      </c>
      <c r="E31" s="7" t="s">
        <v>333</v>
      </c>
      <c r="F31" s="7" t="s">
        <v>332</v>
      </c>
      <c r="H31" s="48"/>
    </row>
    <row r="32" spans="1:8" x14ac:dyDescent="0.25">
      <c r="A32" s="193"/>
      <c r="B32" s="50" t="s">
        <v>27</v>
      </c>
      <c r="C32" s="2">
        <v>726</v>
      </c>
      <c r="D32" s="35">
        <v>0.77398720682302768</v>
      </c>
      <c r="E32" s="2">
        <v>28</v>
      </c>
      <c r="F32" s="35">
        <v>0.90322580645161288</v>
      </c>
      <c r="H32" s="48"/>
    </row>
    <row r="33" spans="1:8" x14ac:dyDescent="0.25">
      <c r="A33" s="193"/>
      <c r="B33" s="50" t="s">
        <v>28</v>
      </c>
      <c r="C33" s="2">
        <v>212</v>
      </c>
      <c r="D33" s="35">
        <v>0.22601279317697229</v>
      </c>
      <c r="E33" s="2">
        <v>3</v>
      </c>
      <c r="F33" s="35">
        <v>9.6774193548387094E-2</v>
      </c>
      <c r="H33" s="48"/>
    </row>
    <row r="34" spans="1:8" ht="18.75" x14ac:dyDescent="0.3">
      <c r="A34" s="66"/>
      <c r="C34" s="212" t="s">
        <v>106</v>
      </c>
      <c r="D34" s="212"/>
      <c r="E34" s="212" t="s">
        <v>365</v>
      </c>
      <c r="F34" s="212"/>
      <c r="H34" s="48"/>
    </row>
    <row r="35" spans="1:8" ht="6" customHeight="1" x14ac:dyDescent="0.25">
      <c r="A35" s="66"/>
      <c r="C35" s="67"/>
      <c r="H35" s="48"/>
    </row>
    <row r="36" spans="1:8" x14ac:dyDescent="0.25">
      <c r="A36" s="66"/>
      <c r="C36" s="242" t="s">
        <v>1012</v>
      </c>
      <c r="D36" s="242"/>
      <c r="E36" s="242"/>
      <c r="F36" s="242"/>
      <c r="H36" s="48"/>
    </row>
    <row r="37" spans="1:8" x14ac:dyDescent="0.25">
      <c r="A37" s="66"/>
      <c r="C37" s="242"/>
      <c r="D37" s="242"/>
      <c r="E37" s="242"/>
      <c r="F37" s="242"/>
      <c r="H37" s="48"/>
    </row>
    <row r="38" spans="1:8" x14ac:dyDescent="0.25">
      <c r="A38" s="66"/>
      <c r="C38" s="7" t="s">
        <v>333</v>
      </c>
      <c r="D38" s="7" t="s">
        <v>332</v>
      </c>
      <c r="E38" s="7" t="s">
        <v>333</v>
      </c>
      <c r="F38" s="7" t="s">
        <v>332</v>
      </c>
      <c r="H38" s="48"/>
    </row>
    <row r="39" spans="1:8" x14ac:dyDescent="0.25">
      <c r="B39" s="50" t="s">
        <v>27</v>
      </c>
      <c r="C39" s="2">
        <v>288</v>
      </c>
      <c r="D39" s="35">
        <v>0.40793201133144474</v>
      </c>
      <c r="E39" s="2">
        <v>9</v>
      </c>
      <c r="F39" s="35">
        <v>0.39130434782608697</v>
      </c>
      <c r="H39" s="48"/>
    </row>
    <row r="40" spans="1:8" x14ac:dyDescent="0.25">
      <c r="B40" s="50" t="s">
        <v>28</v>
      </c>
      <c r="C40" s="2">
        <v>418</v>
      </c>
      <c r="D40" s="35">
        <v>0.59206798866855526</v>
      </c>
      <c r="E40" s="2">
        <v>14</v>
      </c>
      <c r="F40" s="35">
        <v>0.60869565217391308</v>
      </c>
      <c r="H40" s="48"/>
    </row>
    <row r="41" spans="1:8" ht="9" customHeight="1" x14ac:dyDescent="0.25">
      <c r="A41" s="93"/>
      <c r="B41" s="93"/>
      <c r="C41" s="93"/>
      <c r="D41" s="94"/>
      <c r="E41" s="93"/>
      <c r="F41" s="94"/>
      <c r="H41" s="48"/>
    </row>
    <row r="42" spans="1:8" ht="5.25" customHeight="1" x14ac:dyDescent="0.25">
      <c r="H42" s="48"/>
    </row>
    <row r="43" spans="1:8" ht="15" customHeight="1" x14ac:dyDescent="0.25">
      <c r="A43" s="193" t="s">
        <v>1025</v>
      </c>
      <c r="C43" s="191" t="s">
        <v>1010</v>
      </c>
      <c r="D43" s="191"/>
      <c r="E43" s="191"/>
      <c r="F43" s="191"/>
      <c r="H43" s="48"/>
    </row>
    <row r="44" spans="1:8" ht="15" customHeight="1" x14ac:dyDescent="0.25">
      <c r="A44" s="193"/>
      <c r="C44" s="7" t="s">
        <v>333</v>
      </c>
      <c r="D44" s="7" t="s">
        <v>332</v>
      </c>
      <c r="E44" s="7" t="s">
        <v>333</v>
      </c>
      <c r="F44" s="7" t="s">
        <v>332</v>
      </c>
      <c r="H44" s="48"/>
    </row>
    <row r="45" spans="1:8" x14ac:dyDescent="0.25">
      <c r="A45" s="193"/>
      <c r="B45" s="50" t="s">
        <v>27</v>
      </c>
      <c r="C45" s="2">
        <v>1491</v>
      </c>
      <c r="D45" s="35">
        <v>0.89549549549549545</v>
      </c>
      <c r="E45" s="2">
        <v>51</v>
      </c>
      <c r="F45" s="35">
        <v>0.94444444444444442</v>
      </c>
      <c r="H45" s="48"/>
    </row>
    <row r="46" spans="1:8" x14ac:dyDescent="0.25">
      <c r="A46" s="193"/>
      <c r="B46" s="50" t="s">
        <v>28</v>
      </c>
      <c r="C46" s="2">
        <v>174</v>
      </c>
      <c r="D46" s="35">
        <v>0.10450450450450451</v>
      </c>
      <c r="E46" s="2">
        <v>3</v>
      </c>
      <c r="F46" s="35">
        <v>5.5555555555555552E-2</v>
      </c>
      <c r="H46" s="48"/>
    </row>
    <row r="47" spans="1:8" x14ac:dyDescent="0.25">
      <c r="A47" s="193"/>
      <c r="H47" s="48"/>
    </row>
    <row r="48" spans="1:8" ht="13.5" customHeight="1" x14ac:dyDescent="0.25">
      <c r="A48" s="193"/>
      <c r="C48" s="242" t="s">
        <v>1013</v>
      </c>
      <c r="D48" s="242"/>
      <c r="E48" s="242"/>
      <c r="F48" s="242"/>
      <c r="H48" s="48"/>
    </row>
    <row r="49" spans="1:8" x14ac:dyDescent="0.25">
      <c r="A49" s="193"/>
      <c r="C49" s="242"/>
      <c r="D49" s="242"/>
      <c r="E49" s="242"/>
      <c r="F49" s="242"/>
      <c r="H49" s="48"/>
    </row>
    <row r="50" spans="1:8" x14ac:dyDescent="0.25">
      <c r="A50" s="193"/>
      <c r="B50" s="52"/>
      <c r="C50" s="7" t="s">
        <v>333</v>
      </c>
      <c r="D50" s="7" t="s">
        <v>332</v>
      </c>
      <c r="E50" s="7" t="s">
        <v>333</v>
      </c>
      <c r="F50" s="7" t="s">
        <v>332</v>
      </c>
      <c r="H50" s="48"/>
    </row>
    <row r="51" spans="1:8" x14ac:dyDescent="0.25">
      <c r="A51" s="193"/>
      <c r="B51" s="85" t="s">
        <v>27</v>
      </c>
      <c r="C51" s="2">
        <v>494</v>
      </c>
      <c r="D51" s="35">
        <v>0.92509363295880154</v>
      </c>
      <c r="E51" s="2">
        <v>22</v>
      </c>
      <c r="F51" s="35">
        <v>1</v>
      </c>
      <c r="H51" s="48"/>
    </row>
    <row r="52" spans="1:8" x14ac:dyDescent="0.25">
      <c r="A52" s="193"/>
      <c r="B52" s="85" t="s">
        <v>28</v>
      </c>
      <c r="C52" s="2">
        <v>40</v>
      </c>
      <c r="D52" s="35">
        <v>7.4906367041198504E-2</v>
      </c>
      <c r="E52" s="2">
        <v>0</v>
      </c>
      <c r="F52" s="35">
        <v>0</v>
      </c>
      <c r="H52" s="48"/>
    </row>
    <row r="53" spans="1:8" ht="7.5" customHeight="1" x14ac:dyDescent="0.25">
      <c r="A53" s="96"/>
      <c r="B53" s="52"/>
      <c r="C53" s="93"/>
      <c r="D53" s="94"/>
      <c r="E53" s="93"/>
      <c r="F53" s="94"/>
      <c r="H53" s="48"/>
    </row>
    <row r="54" spans="1:8" ht="6" customHeight="1" x14ac:dyDescent="0.25">
      <c r="H54" s="48"/>
    </row>
    <row r="55" spans="1:8" x14ac:dyDescent="0.25">
      <c r="A55" s="229" t="s">
        <v>1086</v>
      </c>
      <c r="C55" s="226" t="s">
        <v>1014</v>
      </c>
      <c r="D55" s="226"/>
      <c r="E55" s="226"/>
      <c r="F55" s="226"/>
      <c r="H55" s="48"/>
    </row>
    <row r="56" spans="1:8" x14ac:dyDescent="0.25">
      <c r="A56" s="229"/>
      <c r="C56" s="226"/>
      <c r="D56" s="226"/>
      <c r="E56" s="226"/>
      <c r="F56" s="226"/>
      <c r="H56" s="48"/>
    </row>
    <row r="57" spans="1:8" x14ac:dyDescent="0.25">
      <c r="A57" s="229"/>
      <c r="C57" s="199"/>
      <c r="D57" s="199"/>
      <c r="E57" s="199"/>
      <c r="F57" s="199"/>
      <c r="H57" s="48"/>
    </row>
    <row r="58" spans="1:8" x14ac:dyDescent="0.25">
      <c r="A58" s="229"/>
      <c r="C58" s="7" t="s">
        <v>333</v>
      </c>
      <c r="D58" s="7" t="s">
        <v>332</v>
      </c>
      <c r="E58" s="7" t="s">
        <v>333</v>
      </c>
      <c r="F58" s="7" t="s">
        <v>332</v>
      </c>
      <c r="H58" s="48"/>
    </row>
    <row r="59" spans="1:8" x14ac:dyDescent="0.25">
      <c r="A59" s="229"/>
      <c r="B59" s="50" t="s">
        <v>27</v>
      </c>
      <c r="C59" s="2">
        <v>363</v>
      </c>
      <c r="D59" s="35">
        <v>0.80666666666666664</v>
      </c>
      <c r="E59" s="2">
        <v>20</v>
      </c>
      <c r="F59" s="35">
        <v>0.95238095238095233</v>
      </c>
      <c r="H59" s="48"/>
    </row>
    <row r="60" spans="1:8" x14ac:dyDescent="0.25">
      <c r="A60" s="229"/>
      <c r="B60" s="50" t="s">
        <v>28</v>
      </c>
      <c r="C60" s="2">
        <v>87</v>
      </c>
      <c r="D60" s="35">
        <v>0.19333333333333333</v>
      </c>
      <c r="E60" s="2">
        <v>1</v>
      </c>
      <c r="F60" s="35">
        <v>4.7619047619047616E-2</v>
      </c>
      <c r="H60" s="48"/>
    </row>
    <row r="61" spans="1:8" ht="6.75" customHeight="1" x14ac:dyDescent="0.25">
      <c r="A61" s="229"/>
      <c r="C61" s="93"/>
      <c r="D61" s="94"/>
      <c r="E61" s="93"/>
      <c r="F61" s="94"/>
      <c r="H61" s="48"/>
    </row>
    <row r="62" spans="1:8" x14ac:dyDescent="0.25">
      <c r="A62" s="229" t="s">
        <v>1026</v>
      </c>
      <c r="C62" s="226" t="s">
        <v>1015</v>
      </c>
      <c r="D62" s="226"/>
      <c r="E62" s="226"/>
      <c r="F62" s="226"/>
      <c r="H62" s="48"/>
    </row>
    <row r="63" spans="1:8" x14ac:dyDescent="0.25">
      <c r="A63" s="229"/>
      <c r="C63" s="226"/>
      <c r="D63" s="226"/>
      <c r="E63" s="226"/>
      <c r="F63" s="226"/>
      <c r="H63" s="48"/>
    </row>
    <row r="64" spans="1:8" x14ac:dyDescent="0.25">
      <c r="A64" s="229"/>
      <c r="C64" s="199"/>
      <c r="D64" s="199"/>
      <c r="E64" s="199"/>
      <c r="F64" s="199"/>
      <c r="H64" s="48"/>
    </row>
    <row r="65" spans="1:8" x14ac:dyDescent="0.25">
      <c r="A65" s="229"/>
      <c r="C65" s="7" t="s">
        <v>333</v>
      </c>
      <c r="D65" s="7" t="s">
        <v>332</v>
      </c>
      <c r="E65" s="7" t="s">
        <v>333</v>
      </c>
      <c r="F65" s="7" t="s">
        <v>332</v>
      </c>
      <c r="H65" s="48"/>
    </row>
    <row r="66" spans="1:8" x14ac:dyDescent="0.25">
      <c r="A66" s="229"/>
      <c r="B66" s="50" t="s">
        <v>27</v>
      </c>
      <c r="C66" s="2">
        <v>481</v>
      </c>
      <c r="D66" s="35">
        <v>0.98364008179959095</v>
      </c>
      <c r="E66" s="2">
        <v>21</v>
      </c>
      <c r="F66" s="35">
        <v>1</v>
      </c>
      <c r="H66" s="48"/>
    </row>
    <row r="67" spans="1:8" x14ac:dyDescent="0.25">
      <c r="A67" s="229"/>
      <c r="B67" s="50" t="s">
        <v>28</v>
      </c>
      <c r="C67" s="2">
        <v>8</v>
      </c>
      <c r="D67" s="35">
        <v>1.6359918200408999E-2</v>
      </c>
      <c r="E67" s="2">
        <v>0</v>
      </c>
      <c r="F67" s="35">
        <v>0</v>
      </c>
      <c r="H67" s="48"/>
    </row>
    <row r="68" spans="1:8" ht="6.75" customHeight="1" x14ac:dyDescent="0.25">
      <c r="A68" s="229"/>
      <c r="C68" s="97"/>
      <c r="D68" s="98"/>
      <c r="E68" s="97"/>
      <c r="F68" s="98"/>
      <c r="H68" s="48"/>
    </row>
    <row r="69" spans="1:8" ht="10.5" customHeight="1" x14ac:dyDescent="0.25">
      <c r="A69" s="127"/>
      <c r="H69" s="48"/>
    </row>
    <row r="70" spans="1:8" ht="18.75" x14ac:dyDescent="0.3">
      <c r="A70" s="128"/>
      <c r="C70" s="212" t="s">
        <v>106</v>
      </c>
      <c r="D70" s="212"/>
      <c r="E70" s="212" t="s">
        <v>365</v>
      </c>
      <c r="F70" s="212"/>
      <c r="H70" s="48"/>
    </row>
    <row r="71" spans="1:8" ht="18.75" customHeight="1" x14ac:dyDescent="0.25">
      <c r="A71" s="229" t="s">
        <v>1087</v>
      </c>
      <c r="C71" s="226" t="s">
        <v>1015</v>
      </c>
      <c r="D71" s="226"/>
      <c r="E71" s="226"/>
      <c r="F71" s="226"/>
      <c r="H71" s="48"/>
    </row>
    <row r="72" spans="1:8" x14ac:dyDescent="0.25">
      <c r="A72" s="229"/>
      <c r="C72" s="226"/>
      <c r="D72" s="226"/>
      <c r="E72" s="226"/>
      <c r="F72" s="226"/>
      <c r="H72" s="48"/>
    </row>
    <row r="73" spans="1:8" x14ac:dyDescent="0.25">
      <c r="A73" s="229"/>
      <c r="C73" s="199"/>
      <c r="D73" s="199"/>
      <c r="E73" s="199"/>
      <c r="F73" s="199"/>
      <c r="H73" s="48"/>
    </row>
    <row r="74" spans="1:8" x14ac:dyDescent="0.25">
      <c r="A74" s="229"/>
      <c r="C74" s="7" t="s">
        <v>333</v>
      </c>
      <c r="D74" s="7" t="s">
        <v>332</v>
      </c>
      <c r="E74" s="7" t="s">
        <v>333</v>
      </c>
      <c r="F74" s="7" t="s">
        <v>332</v>
      </c>
      <c r="H74" s="48"/>
    </row>
    <row r="75" spans="1:8" x14ac:dyDescent="0.25">
      <c r="A75" s="229"/>
      <c r="B75" s="50" t="s">
        <v>27</v>
      </c>
      <c r="C75" s="2">
        <v>269</v>
      </c>
      <c r="D75" s="35">
        <v>0.57974137931034486</v>
      </c>
      <c r="E75" s="2">
        <v>11</v>
      </c>
      <c r="F75" s="35">
        <v>0.57894736842105265</v>
      </c>
      <c r="H75" s="48"/>
    </row>
    <row r="76" spans="1:8" x14ac:dyDescent="0.25">
      <c r="A76" s="229"/>
      <c r="B76" s="50" t="s">
        <v>28</v>
      </c>
      <c r="C76" s="2">
        <v>195</v>
      </c>
      <c r="D76" s="35">
        <v>0.42025862068965519</v>
      </c>
      <c r="E76" s="2">
        <v>8</v>
      </c>
      <c r="F76" s="35">
        <v>0.42105263157894735</v>
      </c>
      <c r="H76" s="48"/>
    </row>
    <row r="77" spans="1:8" ht="6.75" customHeight="1" x14ac:dyDescent="0.25">
      <c r="A77" s="229"/>
      <c r="C77" s="97"/>
      <c r="D77" s="98"/>
      <c r="E77" s="97"/>
      <c r="F77" s="98"/>
      <c r="H77" s="48"/>
    </row>
    <row r="78" spans="1:8" ht="3.75" customHeight="1" x14ac:dyDescent="0.25">
      <c r="A78" s="229"/>
      <c r="H78" s="48"/>
    </row>
    <row r="79" spans="1:8" ht="14.25" customHeight="1" x14ac:dyDescent="0.25">
      <c r="A79" s="229"/>
      <c r="C79" s="226" t="s">
        <v>1016</v>
      </c>
      <c r="D79" s="226"/>
      <c r="E79" s="226"/>
      <c r="F79" s="226"/>
      <c r="H79" s="48"/>
    </row>
    <row r="80" spans="1:8" x14ac:dyDescent="0.25">
      <c r="A80" s="229"/>
      <c r="C80" s="226"/>
      <c r="D80" s="226"/>
      <c r="E80" s="226"/>
      <c r="F80" s="226"/>
      <c r="H80" s="48"/>
    </row>
    <row r="81" spans="1:8" x14ac:dyDescent="0.25">
      <c r="A81" s="229"/>
      <c r="C81" s="199"/>
      <c r="D81" s="199"/>
      <c r="E81" s="199"/>
      <c r="F81" s="199"/>
      <c r="H81" s="48"/>
    </row>
    <row r="82" spans="1:8" x14ac:dyDescent="0.25">
      <c r="A82" s="229"/>
      <c r="C82" s="7" t="s">
        <v>333</v>
      </c>
      <c r="D82" s="7" t="s">
        <v>332</v>
      </c>
      <c r="E82" s="7" t="s">
        <v>333</v>
      </c>
      <c r="F82" s="7" t="s">
        <v>332</v>
      </c>
      <c r="H82" s="48"/>
    </row>
    <row r="83" spans="1:8" x14ac:dyDescent="0.25">
      <c r="A83" s="229"/>
      <c r="B83" s="50" t="s">
        <v>27</v>
      </c>
      <c r="C83" s="2">
        <v>3</v>
      </c>
      <c r="D83" s="35">
        <v>0.3</v>
      </c>
      <c r="E83" s="2">
        <v>0</v>
      </c>
      <c r="F83" s="35" t="e">
        <v>#DIV/0!</v>
      </c>
      <c r="H83" s="48"/>
    </row>
    <row r="84" spans="1:8" x14ac:dyDescent="0.25">
      <c r="A84" s="229"/>
      <c r="B84" s="50" t="s">
        <v>28</v>
      </c>
      <c r="C84" s="2">
        <v>7</v>
      </c>
      <c r="D84" s="35">
        <v>0.7</v>
      </c>
      <c r="E84" s="2">
        <v>0</v>
      </c>
      <c r="F84" s="35" t="e">
        <v>#DIV/0!</v>
      </c>
      <c r="H84" s="48"/>
    </row>
    <row r="85" spans="1:8" ht="6.75" customHeight="1" x14ac:dyDescent="0.25">
      <c r="A85" s="127"/>
      <c r="C85" s="97"/>
      <c r="D85" s="98"/>
      <c r="E85" s="97"/>
      <c r="F85" s="98"/>
      <c r="H85" s="48"/>
    </row>
    <row r="86" spans="1:8" ht="22.5" customHeight="1" x14ac:dyDescent="0.25">
      <c r="A86" s="229" t="s">
        <v>1088</v>
      </c>
      <c r="C86" s="198" t="s">
        <v>1015</v>
      </c>
      <c r="D86" s="198"/>
      <c r="E86" s="198"/>
      <c r="F86" s="198"/>
      <c r="H86" s="48"/>
    </row>
    <row r="87" spans="1:8" x14ac:dyDescent="0.25">
      <c r="A87" s="229"/>
      <c r="C87" s="226"/>
      <c r="D87" s="226"/>
      <c r="E87" s="226"/>
      <c r="F87" s="226"/>
      <c r="H87" s="48"/>
    </row>
    <row r="88" spans="1:8" x14ac:dyDescent="0.25">
      <c r="A88" s="229"/>
      <c r="C88" s="199"/>
      <c r="D88" s="199"/>
      <c r="E88" s="199"/>
      <c r="F88" s="199"/>
      <c r="H88" s="48"/>
    </row>
    <row r="89" spans="1:8" x14ac:dyDescent="0.25">
      <c r="A89" s="229"/>
      <c r="C89" s="7" t="s">
        <v>333</v>
      </c>
      <c r="D89" s="7" t="s">
        <v>332</v>
      </c>
      <c r="E89" s="7" t="s">
        <v>333</v>
      </c>
      <c r="F89" s="7" t="s">
        <v>332</v>
      </c>
      <c r="H89" s="48"/>
    </row>
    <row r="90" spans="1:8" x14ac:dyDescent="0.25">
      <c r="A90" s="229"/>
      <c r="B90" s="50" t="s">
        <v>27</v>
      </c>
      <c r="C90" s="2">
        <v>215</v>
      </c>
      <c r="D90" s="35">
        <v>0.4684095860566449</v>
      </c>
      <c r="E90" s="2">
        <v>9</v>
      </c>
      <c r="F90" s="35">
        <v>0.42857142857142855</v>
      </c>
      <c r="H90" s="48"/>
    </row>
    <row r="91" spans="1:8" x14ac:dyDescent="0.25">
      <c r="A91" s="229"/>
      <c r="B91" s="50" t="s">
        <v>28</v>
      </c>
      <c r="C91" s="82">
        <v>244</v>
      </c>
      <c r="D91" s="83">
        <v>0.53159041394335516</v>
      </c>
      <c r="E91" s="82">
        <v>12</v>
      </c>
      <c r="F91" s="83">
        <v>0.5714285714285714</v>
      </c>
      <c r="H91" s="48"/>
    </row>
    <row r="92" spans="1:8" ht="10.5" customHeight="1" x14ac:dyDescent="0.25">
      <c r="A92" s="103"/>
      <c r="H92" s="48"/>
    </row>
    <row r="93" spans="1:8" ht="13.5" customHeight="1" x14ac:dyDescent="0.25">
      <c r="A93" s="103"/>
      <c r="C93" s="198" t="s">
        <v>1015</v>
      </c>
      <c r="D93" s="198"/>
      <c r="E93" s="198"/>
      <c r="F93" s="198"/>
      <c r="H93" s="48"/>
    </row>
    <row r="94" spans="1:8" x14ac:dyDescent="0.25">
      <c r="A94" s="103"/>
      <c r="C94" s="226"/>
      <c r="D94" s="226"/>
      <c r="E94" s="226"/>
      <c r="F94" s="226"/>
      <c r="H94" s="48"/>
    </row>
    <row r="95" spans="1:8" x14ac:dyDescent="0.25">
      <c r="A95" s="103"/>
      <c r="C95" s="199"/>
      <c r="D95" s="199"/>
      <c r="E95" s="199"/>
      <c r="F95" s="199"/>
      <c r="H95" s="48"/>
    </row>
    <row r="96" spans="1:8" x14ac:dyDescent="0.25">
      <c r="A96" s="229" t="s">
        <v>1089</v>
      </c>
      <c r="C96" s="7" t="s">
        <v>333</v>
      </c>
      <c r="D96" s="7" t="s">
        <v>332</v>
      </c>
      <c r="E96" s="7" t="s">
        <v>333</v>
      </c>
      <c r="F96" s="7" t="s">
        <v>332</v>
      </c>
      <c r="H96" s="48"/>
    </row>
    <row r="97" spans="1:8" x14ac:dyDescent="0.25">
      <c r="A97" s="229"/>
      <c r="B97" s="50" t="s">
        <v>27</v>
      </c>
      <c r="C97" s="2">
        <v>216</v>
      </c>
      <c r="D97" s="35">
        <v>0.91914893617021276</v>
      </c>
      <c r="E97" s="2">
        <v>14</v>
      </c>
      <c r="F97" s="35">
        <v>1</v>
      </c>
      <c r="H97" s="48"/>
    </row>
    <row r="98" spans="1:8" x14ac:dyDescent="0.25">
      <c r="A98" s="229"/>
      <c r="B98" s="50" t="s">
        <v>28</v>
      </c>
      <c r="C98" s="2">
        <v>19</v>
      </c>
      <c r="D98" s="35">
        <v>8.085106382978724E-2</v>
      </c>
      <c r="E98" s="2">
        <v>0</v>
      </c>
      <c r="F98" s="35">
        <v>0</v>
      </c>
      <c r="H98" s="48"/>
    </row>
    <row r="99" spans="1:8" x14ac:dyDescent="0.25">
      <c r="A99" s="103"/>
      <c r="H99" s="48"/>
    </row>
    <row r="100" spans="1:8" x14ac:dyDescent="0.25">
      <c r="A100" s="229" t="s">
        <v>1090</v>
      </c>
      <c r="C100" s="7" t="s">
        <v>333</v>
      </c>
      <c r="D100" s="7" t="s">
        <v>332</v>
      </c>
      <c r="E100" s="7" t="s">
        <v>333</v>
      </c>
      <c r="F100" s="7" t="s">
        <v>332</v>
      </c>
      <c r="H100" s="48"/>
    </row>
    <row r="101" spans="1:8" x14ac:dyDescent="0.25">
      <c r="A101" s="229"/>
      <c r="B101" s="50" t="s">
        <v>27</v>
      </c>
      <c r="C101" s="2">
        <v>209</v>
      </c>
      <c r="D101" s="35">
        <v>0.806949806949807</v>
      </c>
      <c r="E101" s="2">
        <v>14</v>
      </c>
      <c r="F101" s="35">
        <v>0.875</v>
      </c>
      <c r="H101" s="48"/>
    </row>
    <row r="102" spans="1:8" x14ac:dyDescent="0.25">
      <c r="A102" s="229"/>
      <c r="B102" s="50" t="s">
        <v>28</v>
      </c>
      <c r="C102" s="2">
        <v>50</v>
      </c>
      <c r="D102" s="35">
        <v>0.19305019305019305</v>
      </c>
      <c r="E102" s="2">
        <v>2</v>
      </c>
      <c r="F102" s="35">
        <v>0.125</v>
      </c>
      <c r="H102" s="48"/>
    </row>
    <row r="103" spans="1:8" ht="18.75" x14ac:dyDescent="0.3">
      <c r="A103" s="128"/>
      <c r="C103" s="212" t="s">
        <v>106</v>
      </c>
      <c r="D103" s="212"/>
      <c r="E103" s="212" t="s">
        <v>365</v>
      </c>
      <c r="F103" s="212"/>
      <c r="H103" s="48"/>
    </row>
    <row r="104" spans="1:8" x14ac:dyDescent="0.25">
      <c r="A104" s="103"/>
      <c r="H104" s="48"/>
    </row>
    <row r="105" spans="1:8" x14ac:dyDescent="0.25">
      <c r="A105" s="229" t="s">
        <v>1091</v>
      </c>
      <c r="C105" s="7" t="s">
        <v>333</v>
      </c>
      <c r="D105" s="7" t="s">
        <v>332</v>
      </c>
      <c r="E105" s="7" t="s">
        <v>333</v>
      </c>
      <c r="F105" s="7" t="s">
        <v>332</v>
      </c>
      <c r="H105" s="48"/>
    </row>
    <row r="106" spans="1:8" x14ac:dyDescent="0.25">
      <c r="A106" s="229"/>
      <c r="B106" s="50" t="s">
        <v>27</v>
      </c>
      <c r="C106" s="2">
        <v>67</v>
      </c>
      <c r="D106" s="35">
        <v>0.29257641921397382</v>
      </c>
      <c r="E106" s="2">
        <v>6</v>
      </c>
      <c r="F106" s="35">
        <v>0.42857142857142855</v>
      </c>
      <c r="H106" s="48"/>
    </row>
    <row r="107" spans="1:8" x14ac:dyDescent="0.25">
      <c r="A107" s="229"/>
      <c r="B107" s="50" t="s">
        <v>28</v>
      </c>
      <c r="C107" s="2">
        <v>162</v>
      </c>
      <c r="D107" s="35">
        <v>0.70742358078602618</v>
      </c>
      <c r="E107" s="2">
        <v>8</v>
      </c>
      <c r="F107" s="35">
        <v>0.5714285714285714</v>
      </c>
      <c r="H107" s="48"/>
    </row>
    <row r="108" spans="1:8" x14ac:dyDescent="0.25">
      <c r="A108" s="103"/>
      <c r="H108" s="48"/>
    </row>
    <row r="109" spans="1:8" x14ac:dyDescent="0.25">
      <c r="A109" s="127"/>
      <c r="C109" s="7" t="s">
        <v>333</v>
      </c>
      <c r="D109" s="7" t="s">
        <v>332</v>
      </c>
      <c r="E109" s="7" t="s">
        <v>333</v>
      </c>
      <c r="F109" s="7" t="s">
        <v>332</v>
      </c>
      <c r="H109" s="48"/>
    </row>
    <row r="110" spans="1:8" x14ac:dyDescent="0.25">
      <c r="A110" s="127" t="s">
        <v>1092</v>
      </c>
      <c r="B110" s="50"/>
      <c r="C110" s="2">
        <v>55</v>
      </c>
      <c r="D110" s="35">
        <v>0.20220588235294118</v>
      </c>
      <c r="E110" s="2">
        <v>2</v>
      </c>
      <c r="F110" s="35">
        <v>0.125</v>
      </c>
      <c r="H110" s="48"/>
    </row>
    <row r="111" spans="1:8" x14ac:dyDescent="0.25">
      <c r="A111" s="127" t="s">
        <v>1093</v>
      </c>
      <c r="B111" s="50"/>
      <c r="C111" s="2">
        <v>35</v>
      </c>
      <c r="D111" s="35">
        <v>0.12867647058823528</v>
      </c>
      <c r="E111" s="2">
        <v>2</v>
      </c>
      <c r="F111" s="35">
        <v>0.125</v>
      </c>
      <c r="H111" s="48"/>
    </row>
    <row r="112" spans="1:8" x14ac:dyDescent="0.25">
      <c r="A112" s="127" t="s">
        <v>1094</v>
      </c>
      <c r="C112" s="2">
        <v>8</v>
      </c>
      <c r="D112" s="35">
        <v>2.9411764705882353E-2</v>
      </c>
      <c r="E112" s="2">
        <v>0</v>
      </c>
      <c r="F112" s="35">
        <v>0</v>
      </c>
      <c r="H112" s="48"/>
    </row>
    <row r="113" spans="1:8" x14ac:dyDescent="0.25">
      <c r="A113" s="127" t="s">
        <v>1095</v>
      </c>
      <c r="B113" s="50"/>
      <c r="C113" s="2">
        <v>115</v>
      </c>
      <c r="D113" s="35">
        <v>0.42279411764705882</v>
      </c>
      <c r="E113" s="2">
        <v>6</v>
      </c>
      <c r="F113" s="35">
        <v>0.375</v>
      </c>
      <c r="H113" s="48"/>
    </row>
    <row r="114" spans="1:8" x14ac:dyDescent="0.25">
      <c r="A114" s="127" t="s">
        <v>1096</v>
      </c>
      <c r="B114" s="50"/>
      <c r="C114" s="2">
        <v>0</v>
      </c>
      <c r="D114" s="35">
        <v>0</v>
      </c>
      <c r="E114" s="2">
        <v>0</v>
      </c>
      <c r="F114" s="35">
        <v>0</v>
      </c>
      <c r="H114" s="48"/>
    </row>
    <row r="115" spans="1:8" x14ac:dyDescent="0.25">
      <c r="A115" s="127" t="s">
        <v>1097</v>
      </c>
      <c r="B115" s="50"/>
      <c r="C115" s="2">
        <v>13</v>
      </c>
      <c r="D115" s="35">
        <v>4.779411764705882E-2</v>
      </c>
      <c r="E115" s="2">
        <v>0</v>
      </c>
      <c r="F115" s="35">
        <v>0</v>
      </c>
      <c r="H115" s="48"/>
    </row>
    <row r="116" spans="1:8" x14ac:dyDescent="0.25">
      <c r="A116" s="127" t="s">
        <v>1098</v>
      </c>
      <c r="C116" s="2">
        <v>46</v>
      </c>
      <c r="D116" s="35">
        <v>0.16911764705882354</v>
      </c>
      <c r="E116" s="2">
        <v>6</v>
      </c>
      <c r="F116" s="35">
        <v>0.375</v>
      </c>
      <c r="H116" s="48"/>
    </row>
    <row r="117" spans="1:8" ht="6" customHeight="1" x14ac:dyDescent="0.25">
      <c r="A117" s="93"/>
      <c r="B117" s="93"/>
      <c r="C117" s="93"/>
      <c r="D117" s="94"/>
      <c r="E117" s="93"/>
      <c r="F117" s="94"/>
      <c r="G117" s="95" t="s">
        <v>126</v>
      </c>
      <c r="H117" s="48"/>
    </row>
    <row r="118" spans="1:8" ht="14.25" customHeight="1" x14ac:dyDescent="0.25">
      <c r="A118" s="227" t="s">
        <v>1099</v>
      </c>
      <c r="C118" s="191" t="s">
        <v>1010</v>
      </c>
      <c r="D118" s="191"/>
      <c r="E118" s="191"/>
      <c r="F118" s="191"/>
      <c r="G118" s="33"/>
      <c r="H118" s="48"/>
    </row>
    <row r="119" spans="1:8" ht="15" customHeight="1" x14ac:dyDescent="0.25">
      <c r="A119" s="193"/>
      <c r="C119" s="7" t="s">
        <v>333</v>
      </c>
      <c r="D119" s="7" t="s">
        <v>332</v>
      </c>
      <c r="E119" s="7" t="s">
        <v>333</v>
      </c>
      <c r="F119" s="7" t="s">
        <v>332</v>
      </c>
      <c r="H119" s="48"/>
    </row>
    <row r="120" spans="1:8" x14ac:dyDescent="0.25">
      <c r="A120" s="193"/>
      <c r="B120" s="50" t="s">
        <v>27</v>
      </c>
      <c r="C120" s="2">
        <v>607</v>
      </c>
      <c r="D120" s="35">
        <v>0.36434573829531813</v>
      </c>
      <c r="E120" s="2">
        <v>16</v>
      </c>
      <c r="F120" s="35">
        <v>0.30188679245283018</v>
      </c>
      <c r="H120" s="48"/>
    </row>
    <row r="121" spans="1:8" x14ac:dyDescent="0.25">
      <c r="A121" s="193"/>
      <c r="B121" s="50" t="s">
        <v>28</v>
      </c>
      <c r="C121" s="2">
        <v>1059</v>
      </c>
      <c r="D121" s="35">
        <v>0.63565426170468187</v>
      </c>
      <c r="E121" s="2">
        <v>37</v>
      </c>
      <c r="F121" s="35">
        <v>0.69811320754716977</v>
      </c>
      <c r="H121" s="48"/>
    </row>
    <row r="122" spans="1:8" ht="7.5" customHeight="1" x14ac:dyDescent="0.25">
      <c r="A122" s="193"/>
      <c r="C122" s="97"/>
      <c r="D122" s="98"/>
      <c r="E122" s="97"/>
      <c r="F122" s="98"/>
      <c r="H122" s="48"/>
    </row>
    <row r="123" spans="1:8" x14ac:dyDescent="0.25">
      <c r="A123" s="193"/>
      <c r="C123" s="226" t="s">
        <v>1018</v>
      </c>
      <c r="D123" s="226"/>
      <c r="E123" s="226"/>
      <c r="F123" s="226"/>
      <c r="H123" s="48"/>
    </row>
    <row r="124" spans="1:8" x14ac:dyDescent="0.25">
      <c r="A124" s="193"/>
      <c r="C124" s="226"/>
      <c r="D124" s="226"/>
      <c r="E124" s="226"/>
      <c r="F124" s="226"/>
      <c r="H124" s="48"/>
    </row>
    <row r="125" spans="1:8" x14ac:dyDescent="0.25">
      <c r="A125" s="193"/>
      <c r="C125" s="7" t="s">
        <v>333</v>
      </c>
      <c r="D125" s="7" t="s">
        <v>332</v>
      </c>
      <c r="E125" s="7" t="s">
        <v>333</v>
      </c>
      <c r="F125" s="7" t="s">
        <v>332</v>
      </c>
      <c r="H125" s="48"/>
    </row>
    <row r="126" spans="1:8" x14ac:dyDescent="0.25">
      <c r="A126" s="193"/>
      <c r="B126" s="50" t="s">
        <v>27</v>
      </c>
      <c r="C126" s="2">
        <v>364</v>
      </c>
      <c r="D126" s="35">
        <v>0.33828996282527879</v>
      </c>
      <c r="E126" s="2">
        <v>6</v>
      </c>
      <c r="F126" s="35">
        <v>0.1875</v>
      </c>
      <c r="H126" s="48"/>
    </row>
    <row r="127" spans="1:8" x14ac:dyDescent="0.25">
      <c r="A127" s="193"/>
      <c r="B127" s="50" t="s">
        <v>28</v>
      </c>
      <c r="C127" s="2">
        <v>712</v>
      </c>
      <c r="D127" s="35">
        <v>0.66171003717472121</v>
      </c>
      <c r="E127" s="2">
        <v>26</v>
      </c>
      <c r="F127" s="35">
        <v>0.8125</v>
      </c>
      <c r="H127" s="48"/>
    </row>
    <row r="128" spans="1:8" ht="7.5" customHeight="1" x14ac:dyDescent="0.25">
      <c r="A128" s="193"/>
      <c r="C128" s="97"/>
      <c r="D128" s="98"/>
      <c r="E128" s="97"/>
      <c r="F128" s="98"/>
      <c r="H128" s="48"/>
    </row>
    <row r="129" spans="1:8" x14ac:dyDescent="0.25">
      <c r="A129" s="193"/>
      <c r="C129" s="226" t="s">
        <v>1017</v>
      </c>
      <c r="D129" s="226"/>
      <c r="E129" s="226"/>
      <c r="F129" s="226"/>
      <c r="H129" s="48"/>
    </row>
    <row r="130" spans="1:8" x14ac:dyDescent="0.25">
      <c r="A130" s="193"/>
      <c r="C130" s="226"/>
      <c r="D130" s="226"/>
      <c r="E130" s="226"/>
      <c r="F130" s="226"/>
      <c r="H130" s="48"/>
    </row>
    <row r="131" spans="1:8" x14ac:dyDescent="0.25">
      <c r="A131" s="193"/>
      <c r="C131" s="7" t="s">
        <v>333</v>
      </c>
      <c r="D131" s="7" t="s">
        <v>332</v>
      </c>
      <c r="E131" s="7" t="s">
        <v>333</v>
      </c>
      <c r="F131" s="7" t="s">
        <v>332</v>
      </c>
      <c r="H131" s="48"/>
    </row>
    <row r="132" spans="1:8" x14ac:dyDescent="0.25">
      <c r="A132" s="193"/>
      <c r="B132" s="50" t="s">
        <v>27</v>
      </c>
      <c r="C132" s="2">
        <v>243</v>
      </c>
      <c r="D132" s="35">
        <v>0.41186440677966102</v>
      </c>
      <c r="E132" s="2">
        <v>10</v>
      </c>
      <c r="F132" s="35">
        <v>0.47619047619047616</v>
      </c>
      <c r="H132" s="48"/>
    </row>
    <row r="133" spans="1:8" x14ac:dyDescent="0.25">
      <c r="A133" s="193"/>
      <c r="B133" s="50" t="s">
        <v>28</v>
      </c>
      <c r="C133" s="2">
        <v>347</v>
      </c>
      <c r="D133" s="35">
        <v>0.58813559322033904</v>
      </c>
      <c r="E133" s="2">
        <v>11</v>
      </c>
      <c r="F133" s="35">
        <v>0.52380952380952384</v>
      </c>
      <c r="H133" s="48"/>
    </row>
    <row r="134" spans="1:8" ht="6" customHeight="1" x14ac:dyDescent="0.25">
      <c r="A134" s="228"/>
      <c r="B134" s="93"/>
      <c r="C134" s="93"/>
      <c r="D134" s="94"/>
      <c r="E134" s="93"/>
      <c r="F134" s="94"/>
      <c r="G134" s="95" t="s">
        <v>126</v>
      </c>
      <c r="H134" s="48"/>
    </row>
    <row r="135" spans="1:8" ht="6" customHeight="1" x14ac:dyDescent="0.25">
      <c r="A135" s="52"/>
      <c r="B135" s="52"/>
      <c r="C135" s="52"/>
      <c r="D135" s="100"/>
      <c r="E135" s="52"/>
      <c r="F135" s="100"/>
      <c r="G135" s="101"/>
      <c r="H135" s="48"/>
    </row>
    <row r="136" spans="1:8" s="13" customFormat="1" ht="6" customHeight="1" x14ac:dyDescent="0.25">
      <c r="A136" s="52"/>
      <c r="B136" s="52"/>
      <c r="C136" s="52"/>
      <c r="D136" s="100"/>
      <c r="E136" s="52"/>
      <c r="F136" s="100"/>
      <c r="G136" s="101"/>
      <c r="H136" s="52"/>
    </row>
    <row r="137" spans="1:8" ht="18.75" x14ac:dyDescent="0.3">
      <c r="A137" s="66"/>
      <c r="C137" s="212" t="s">
        <v>106</v>
      </c>
      <c r="D137" s="212"/>
      <c r="E137" s="212" t="s">
        <v>365</v>
      </c>
      <c r="F137" s="212"/>
      <c r="H137" s="48"/>
    </row>
    <row r="138" spans="1:8" ht="15" customHeight="1" x14ac:dyDescent="0.25">
      <c r="A138" s="230" t="s">
        <v>1027</v>
      </c>
      <c r="C138" s="7" t="s">
        <v>333</v>
      </c>
      <c r="D138" s="7" t="s">
        <v>332</v>
      </c>
      <c r="E138" s="7" t="s">
        <v>333</v>
      </c>
      <c r="F138" s="7" t="s">
        <v>332</v>
      </c>
      <c r="H138" s="48"/>
    </row>
    <row r="139" spans="1:8" x14ac:dyDescent="0.25">
      <c r="A139" s="230"/>
      <c r="B139" s="50" t="s">
        <v>27</v>
      </c>
      <c r="C139" s="2">
        <v>1400</v>
      </c>
      <c r="D139" s="35">
        <v>0.86526576019777501</v>
      </c>
      <c r="E139" s="2">
        <v>43</v>
      </c>
      <c r="F139" s="35">
        <v>0.84313725490196079</v>
      </c>
      <c r="H139" s="48"/>
    </row>
    <row r="140" spans="1:8" x14ac:dyDescent="0.25">
      <c r="A140" s="230"/>
      <c r="B140" s="50" t="s">
        <v>28</v>
      </c>
      <c r="C140" s="2">
        <v>218</v>
      </c>
      <c r="D140" s="35">
        <v>0.13473423980222496</v>
      </c>
      <c r="E140" s="2">
        <v>8</v>
      </c>
      <c r="F140" s="35">
        <v>0.15686274509803921</v>
      </c>
      <c r="H140" s="48"/>
    </row>
    <row r="141" spans="1:8" x14ac:dyDescent="0.25">
      <c r="A141" s="230"/>
      <c r="H141" s="48"/>
    </row>
    <row r="142" spans="1:8" x14ac:dyDescent="0.25">
      <c r="A142" s="230"/>
      <c r="H142" s="48"/>
    </row>
    <row r="143" spans="1:8" x14ac:dyDescent="0.25">
      <c r="A143" s="230"/>
      <c r="H143" s="48"/>
    </row>
    <row r="144" spans="1:8" ht="6" customHeight="1" x14ac:dyDescent="0.25">
      <c r="A144" s="99"/>
      <c r="B144" s="93"/>
      <c r="C144" s="93"/>
      <c r="D144" s="94"/>
      <c r="E144" s="93"/>
      <c r="F144" s="94"/>
      <c r="G144" s="95" t="s">
        <v>126</v>
      </c>
      <c r="H144" s="48"/>
    </row>
    <row r="145" spans="1:8" ht="6" customHeight="1" x14ac:dyDescent="0.25">
      <c r="A145" s="52"/>
      <c r="B145" s="52"/>
      <c r="C145" s="52"/>
      <c r="D145" s="100"/>
      <c r="E145" s="52"/>
      <c r="F145" s="100"/>
      <c r="G145" s="101"/>
      <c r="H145" s="48"/>
    </row>
    <row r="146" spans="1:8" ht="14.25" customHeight="1" x14ac:dyDescent="0.25">
      <c r="A146" s="193" t="s">
        <v>1028</v>
      </c>
      <c r="B146" s="193"/>
      <c r="C146" s="49"/>
      <c r="D146" s="49"/>
      <c r="F146" s="48"/>
      <c r="H146" s="48"/>
    </row>
    <row r="147" spans="1:8" ht="15.75" thickBot="1" x14ac:dyDescent="0.3">
      <c r="A147" s="194"/>
      <c r="B147" s="194"/>
      <c r="C147" s="7" t="s">
        <v>333</v>
      </c>
      <c r="D147" s="7" t="s">
        <v>332</v>
      </c>
      <c r="E147" s="7" t="s">
        <v>333</v>
      </c>
      <c r="F147" s="7" t="s">
        <v>332</v>
      </c>
      <c r="H147" s="48"/>
    </row>
    <row r="148" spans="1:8" ht="13.5" customHeight="1" x14ac:dyDescent="0.25">
      <c r="A148" s="221" t="s">
        <v>1029</v>
      </c>
      <c r="B148" s="69" t="s">
        <v>27</v>
      </c>
      <c r="C148" s="10">
        <v>142</v>
      </c>
      <c r="D148" s="36">
        <v>0.11050583657587548</v>
      </c>
      <c r="E148" s="10">
        <v>3</v>
      </c>
      <c r="F148" s="36">
        <v>7.3170731707317069E-2</v>
      </c>
      <c r="H148" s="48"/>
    </row>
    <row r="149" spans="1:8" ht="13.5" customHeight="1" thickBot="1" x14ac:dyDescent="0.3">
      <c r="A149" s="222"/>
      <c r="B149" s="70" t="s">
        <v>28</v>
      </c>
      <c r="C149" s="11">
        <v>1143</v>
      </c>
      <c r="D149" s="37">
        <v>0.88949416342412446</v>
      </c>
      <c r="E149" s="11">
        <v>38</v>
      </c>
      <c r="F149" s="37">
        <v>0.92682926829268297</v>
      </c>
      <c r="H149" s="48"/>
    </row>
    <row r="150" spans="1:8" ht="13.5" customHeight="1" x14ac:dyDescent="0.25">
      <c r="A150" s="221" t="s">
        <v>1030</v>
      </c>
      <c r="B150" s="69" t="s">
        <v>27</v>
      </c>
      <c r="C150" s="10">
        <v>44</v>
      </c>
      <c r="D150" s="36">
        <v>3.4188034188034191E-2</v>
      </c>
      <c r="E150" s="10">
        <v>0</v>
      </c>
      <c r="F150" s="36">
        <v>0</v>
      </c>
      <c r="H150" s="48"/>
    </row>
    <row r="151" spans="1:8" ht="13.5" customHeight="1" thickBot="1" x14ac:dyDescent="0.3">
      <c r="A151" s="222"/>
      <c r="B151" s="70" t="s">
        <v>28</v>
      </c>
      <c r="C151" s="11">
        <v>1243</v>
      </c>
      <c r="D151" s="37">
        <v>0.96581196581196582</v>
      </c>
      <c r="E151" s="11">
        <v>41</v>
      </c>
      <c r="F151" s="37">
        <v>1</v>
      </c>
      <c r="H151" s="48"/>
    </row>
    <row r="152" spans="1:8" ht="13.5" customHeight="1" x14ac:dyDescent="0.25">
      <c r="A152" s="221" t="s">
        <v>1100</v>
      </c>
      <c r="B152" s="69" t="s">
        <v>27</v>
      </c>
      <c r="C152" s="10">
        <v>56</v>
      </c>
      <c r="D152" s="36">
        <v>4.455051710421639E-2</v>
      </c>
      <c r="E152" s="10">
        <v>1</v>
      </c>
      <c r="F152" s="36">
        <v>2.4390243902439025E-2</v>
      </c>
      <c r="H152" s="48"/>
    </row>
    <row r="153" spans="1:8" ht="13.5" customHeight="1" thickBot="1" x14ac:dyDescent="0.3">
      <c r="A153" s="222"/>
      <c r="B153" s="70" t="s">
        <v>28</v>
      </c>
      <c r="C153" s="11">
        <v>1201</v>
      </c>
      <c r="D153" s="37">
        <v>0.95544948289578358</v>
      </c>
      <c r="E153" s="11">
        <v>40</v>
      </c>
      <c r="F153" s="37">
        <v>0.97560975609756095</v>
      </c>
      <c r="H153" s="48"/>
    </row>
    <row r="154" spans="1:8" ht="13.5" customHeight="1" x14ac:dyDescent="0.25">
      <c r="A154" s="238" t="s">
        <v>1031</v>
      </c>
      <c r="B154" s="69" t="s">
        <v>27</v>
      </c>
      <c r="C154" s="10">
        <v>133</v>
      </c>
      <c r="D154" s="36">
        <v>0.11019055509527755</v>
      </c>
      <c r="E154" s="10">
        <v>2</v>
      </c>
      <c r="F154" s="36">
        <v>4.878048780487805E-2</v>
      </c>
      <c r="H154" s="48"/>
    </row>
    <row r="155" spans="1:8" ht="13.5" customHeight="1" thickBot="1" x14ac:dyDescent="0.3">
      <c r="A155" s="222"/>
      <c r="B155" s="70" t="s">
        <v>28</v>
      </c>
      <c r="C155" s="11">
        <v>1074</v>
      </c>
      <c r="D155" s="37">
        <v>0.88980944490472247</v>
      </c>
      <c r="E155" s="11">
        <v>39</v>
      </c>
      <c r="F155" s="37">
        <v>0.95121951219512191</v>
      </c>
      <c r="H155" s="48"/>
    </row>
    <row r="156" spans="1:8" ht="13.5" customHeight="1" x14ac:dyDescent="0.25">
      <c r="A156" s="231" t="s">
        <v>1032</v>
      </c>
      <c r="B156" s="105" t="s">
        <v>27</v>
      </c>
      <c r="C156" s="141">
        <v>60</v>
      </c>
      <c r="D156" s="142">
        <v>0.13129102844638948</v>
      </c>
      <c r="E156" s="141">
        <v>2</v>
      </c>
      <c r="F156" s="142">
        <v>1</v>
      </c>
      <c r="H156" s="48"/>
    </row>
    <row r="157" spans="1:8" ht="13.5" customHeight="1" thickBot="1" x14ac:dyDescent="0.3">
      <c r="A157" s="232"/>
      <c r="B157" s="111" t="s">
        <v>28</v>
      </c>
      <c r="C157" s="143">
        <v>397</v>
      </c>
      <c r="D157" s="144">
        <v>0.86870897155361049</v>
      </c>
      <c r="E157" s="143">
        <v>0</v>
      </c>
      <c r="F157" s="144">
        <v>0</v>
      </c>
      <c r="H157" s="48"/>
    </row>
    <row r="158" spans="1:8" ht="13.5" customHeight="1" x14ac:dyDescent="0.25">
      <c r="A158" s="231" t="s">
        <v>1033</v>
      </c>
      <c r="B158" s="105" t="s">
        <v>27</v>
      </c>
      <c r="C158" s="141">
        <v>73</v>
      </c>
      <c r="D158" s="142">
        <v>9.7333333333333327E-2</v>
      </c>
      <c r="E158" s="141">
        <v>0</v>
      </c>
      <c r="F158" s="142" t="e">
        <v>#DIV/0!</v>
      </c>
      <c r="H158" s="48"/>
    </row>
    <row r="159" spans="1:8" ht="13.5" customHeight="1" thickBot="1" x14ac:dyDescent="0.3">
      <c r="A159" s="232"/>
      <c r="B159" s="111" t="s">
        <v>28</v>
      </c>
      <c r="C159" s="143">
        <v>677</v>
      </c>
      <c r="D159" s="144">
        <v>0.90266666666666662</v>
      </c>
      <c r="E159" s="143">
        <v>0</v>
      </c>
      <c r="F159" s="144" t="e">
        <v>#DIV/0!</v>
      </c>
      <c r="H159" s="48"/>
    </row>
    <row r="160" spans="1:8" ht="13.5" customHeight="1" x14ac:dyDescent="0.25">
      <c r="A160" s="221" t="s">
        <v>1034</v>
      </c>
      <c r="B160" s="69" t="s">
        <v>27</v>
      </c>
      <c r="C160" s="10">
        <v>1464</v>
      </c>
      <c r="D160" s="36">
        <v>0.9354632587859425</v>
      </c>
      <c r="E160" s="10">
        <v>45</v>
      </c>
      <c r="F160" s="36">
        <v>0.9</v>
      </c>
      <c r="H160" s="48"/>
    </row>
    <row r="161" spans="1:8" ht="13.5" customHeight="1" thickBot="1" x14ac:dyDescent="0.3">
      <c r="A161" s="222"/>
      <c r="B161" s="70" t="s">
        <v>28</v>
      </c>
      <c r="C161" s="11">
        <v>101</v>
      </c>
      <c r="D161" s="37">
        <v>6.4536741214057503E-2</v>
      </c>
      <c r="E161" s="11">
        <v>5</v>
      </c>
      <c r="F161" s="37">
        <v>0.1</v>
      </c>
      <c r="H161" s="48"/>
    </row>
    <row r="162" spans="1:8" ht="13.5" customHeight="1" x14ac:dyDescent="0.25">
      <c r="A162" s="221" t="s">
        <v>1035</v>
      </c>
      <c r="B162" s="69" t="s">
        <v>27</v>
      </c>
      <c r="C162" s="71">
        <v>1102</v>
      </c>
      <c r="D162" s="72">
        <v>0.75324675324675328</v>
      </c>
      <c r="E162" s="71">
        <v>23</v>
      </c>
      <c r="F162" s="72">
        <v>0.48936170212765956</v>
      </c>
      <c r="H162" s="48"/>
    </row>
    <row r="163" spans="1:8" ht="13.5" customHeight="1" thickBot="1" x14ac:dyDescent="0.3">
      <c r="A163" s="222"/>
      <c r="B163" s="70" t="s">
        <v>28</v>
      </c>
      <c r="C163" s="73">
        <v>361</v>
      </c>
      <c r="D163" s="74">
        <v>0.24675324675324675</v>
      </c>
      <c r="E163" s="73">
        <v>24</v>
      </c>
      <c r="F163" s="74">
        <v>0.51063829787234039</v>
      </c>
      <c r="H163" s="48"/>
    </row>
    <row r="164" spans="1:8" ht="13.5" customHeight="1" x14ac:dyDescent="0.25">
      <c r="A164" s="221" t="s">
        <v>1036</v>
      </c>
      <c r="B164" s="69" t="s">
        <v>27</v>
      </c>
      <c r="C164" s="71">
        <v>1078</v>
      </c>
      <c r="D164" s="72">
        <v>0.73987645847632122</v>
      </c>
      <c r="E164" s="71">
        <v>29</v>
      </c>
      <c r="F164" s="72">
        <v>0.65909090909090906</v>
      </c>
      <c r="H164" s="48"/>
    </row>
    <row r="165" spans="1:8" ht="13.5" customHeight="1" thickBot="1" x14ac:dyDescent="0.3">
      <c r="A165" s="222"/>
      <c r="B165" s="70" t="s">
        <v>28</v>
      </c>
      <c r="C165" s="73">
        <v>379</v>
      </c>
      <c r="D165" s="74">
        <v>0.26012354152367878</v>
      </c>
      <c r="E165" s="73">
        <v>15</v>
      </c>
      <c r="F165" s="74">
        <v>0.34090909090909088</v>
      </c>
      <c r="H165" s="48"/>
    </row>
    <row r="166" spans="1:8" ht="13.5" customHeight="1" x14ac:dyDescent="0.25">
      <c r="A166" s="221" t="s">
        <v>1037</v>
      </c>
      <c r="B166" s="69" t="s">
        <v>27</v>
      </c>
      <c r="C166" s="71">
        <v>1199</v>
      </c>
      <c r="D166" s="72">
        <v>0.80958811613774473</v>
      </c>
      <c r="E166" s="71">
        <v>32</v>
      </c>
      <c r="F166" s="72">
        <v>0.69565217391304346</v>
      </c>
      <c r="H166" s="48"/>
    </row>
    <row r="167" spans="1:8" ht="13.5" customHeight="1" thickBot="1" x14ac:dyDescent="0.3">
      <c r="A167" s="222"/>
      <c r="B167" s="70" t="s">
        <v>28</v>
      </c>
      <c r="C167" s="73">
        <v>282</v>
      </c>
      <c r="D167" s="74">
        <v>0.19041188386225524</v>
      </c>
      <c r="E167" s="73">
        <v>14</v>
      </c>
      <c r="F167" s="74">
        <v>0.30434782608695654</v>
      </c>
      <c r="H167" s="48"/>
    </row>
    <row r="168" spans="1:8" ht="13.5" customHeight="1" x14ac:dyDescent="0.25">
      <c r="A168" s="221" t="s">
        <v>1038</v>
      </c>
      <c r="B168" s="69" t="s">
        <v>27</v>
      </c>
      <c r="C168" s="71">
        <v>1089</v>
      </c>
      <c r="D168" s="72">
        <v>0.78176597272074655</v>
      </c>
      <c r="E168" s="71">
        <v>32</v>
      </c>
      <c r="F168" s="72">
        <v>0.68085106382978722</v>
      </c>
      <c r="H168" s="48"/>
    </row>
    <row r="169" spans="1:8" ht="13.5" customHeight="1" thickBot="1" x14ac:dyDescent="0.3">
      <c r="A169" s="222"/>
      <c r="B169" s="70" t="s">
        <v>28</v>
      </c>
      <c r="C169" s="73">
        <v>304</v>
      </c>
      <c r="D169" s="74">
        <v>0.21823402727925342</v>
      </c>
      <c r="E169" s="73">
        <v>15</v>
      </c>
      <c r="F169" s="74">
        <v>0.31914893617021278</v>
      </c>
      <c r="H169" s="48"/>
    </row>
    <row r="170" spans="1:8" ht="13.5" customHeight="1" x14ac:dyDescent="0.25">
      <c r="A170" s="221" t="s">
        <v>1045</v>
      </c>
      <c r="B170" s="69" t="s">
        <v>27</v>
      </c>
      <c r="C170" s="71">
        <v>366</v>
      </c>
      <c r="D170" s="72">
        <v>0.61</v>
      </c>
      <c r="E170" s="71">
        <v>8</v>
      </c>
      <c r="F170" s="72">
        <v>0.44444444444444442</v>
      </c>
      <c r="H170" s="48"/>
    </row>
    <row r="171" spans="1:8" ht="13.5" customHeight="1" thickBot="1" x14ac:dyDescent="0.3">
      <c r="A171" s="222"/>
      <c r="B171" s="70" t="s">
        <v>28</v>
      </c>
      <c r="C171" s="73">
        <v>234</v>
      </c>
      <c r="D171" s="74">
        <v>0.39</v>
      </c>
      <c r="E171" s="73">
        <v>10</v>
      </c>
      <c r="F171" s="74">
        <v>0.55555555555555558</v>
      </c>
      <c r="H171" s="48"/>
    </row>
    <row r="172" spans="1:8" ht="0.75" customHeight="1" x14ac:dyDescent="0.25">
      <c r="H172" s="48"/>
    </row>
    <row r="173" spans="1:8" ht="15" customHeight="1" x14ac:dyDescent="0.25">
      <c r="A173" s="193"/>
      <c r="B173" s="193"/>
      <c r="C173" s="102"/>
      <c r="D173" s="102"/>
      <c r="H173" s="48"/>
    </row>
    <row r="174" spans="1:8" ht="15" hidden="1" customHeight="1" x14ac:dyDescent="0.25">
      <c r="A174" s="193"/>
      <c r="B174" s="193"/>
      <c r="C174" s="102"/>
      <c r="D174" s="102"/>
      <c r="F174" s="48"/>
      <c r="H174" s="48"/>
    </row>
    <row r="175" spans="1:8" ht="17.25" hidden="1" customHeight="1" x14ac:dyDescent="0.25">
      <c r="A175" s="193"/>
      <c r="B175" s="193"/>
      <c r="C175" s="102"/>
      <c r="D175" s="102"/>
      <c r="F175" s="48"/>
      <c r="H175" s="48"/>
    </row>
    <row r="176" spans="1:8" ht="15.75" hidden="1" customHeight="1" thickBot="1" x14ac:dyDescent="0.3">
      <c r="C176" s="7" t="s">
        <v>333</v>
      </c>
      <c r="D176" s="7" t="s">
        <v>332</v>
      </c>
      <c r="E176" s="7" t="s">
        <v>333</v>
      </c>
      <c r="F176" s="7" t="s">
        <v>332</v>
      </c>
      <c r="H176" s="48"/>
    </row>
    <row r="177" spans="1:8" ht="15" hidden="1" customHeight="1" x14ac:dyDescent="0.25">
      <c r="A177" s="223" t="s">
        <v>29</v>
      </c>
      <c r="B177" s="69" t="s">
        <v>21</v>
      </c>
      <c r="C177" s="75">
        <v>25</v>
      </c>
      <c r="D177" s="76">
        <v>1.5225334957369063E-2</v>
      </c>
      <c r="E177" s="75">
        <v>0</v>
      </c>
      <c r="F177" s="76">
        <v>0</v>
      </c>
      <c r="H177" s="48"/>
    </row>
    <row r="178" spans="1:8" ht="15" hidden="1" customHeight="1" x14ac:dyDescent="0.25">
      <c r="A178" s="224"/>
      <c r="B178" s="77" t="s">
        <v>20</v>
      </c>
      <c r="C178" s="78">
        <v>133</v>
      </c>
      <c r="D178" s="79">
        <v>8.0998781973203413E-2</v>
      </c>
      <c r="E178" s="78">
        <v>4</v>
      </c>
      <c r="F178" s="79">
        <v>7.5471698113207544E-2</v>
      </c>
      <c r="H178" s="48"/>
    </row>
    <row r="179" spans="1:8" ht="15" hidden="1" customHeight="1" x14ac:dyDescent="0.25">
      <c r="A179" s="224"/>
      <c r="B179" s="77" t="s">
        <v>19</v>
      </c>
      <c r="C179" s="78">
        <v>429</v>
      </c>
      <c r="D179" s="79">
        <v>0.26126674786845311</v>
      </c>
      <c r="E179" s="78">
        <v>14</v>
      </c>
      <c r="F179" s="79">
        <v>0.26415094339622641</v>
      </c>
      <c r="H179" s="48"/>
    </row>
    <row r="180" spans="1:8" ht="15.75" hidden="1" customHeight="1" thickBot="1" x14ac:dyDescent="0.3">
      <c r="A180" s="225"/>
      <c r="B180" s="70" t="s">
        <v>22</v>
      </c>
      <c r="C180" s="80">
        <v>1055</v>
      </c>
      <c r="D180" s="81">
        <v>0.64250913520097441</v>
      </c>
      <c r="E180" s="80">
        <v>35</v>
      </c>
      <c r="F180" s="81">
        <v>0.660377358490566</v>
      </c>
      <c r="H180" s="48"/>
    </row>
    <row r="181" spans="1:8" ht="15" hidden="1" customHeight="1" x14ac:dyDescent="0.25">
      <c r="A181" s="223" t="s">
        <v>6</v>
      </c>
      <c r="B181" s="69" t="s">
        <v>21</v>
      </c>
      <c r="C181" s="75">
        <v>22</v>
      </c>
      <c r="D181" s="76">
        <v>1.3431013431013432E-2</v>
      </c>
      <c r="E181" s="75">
        <v>0</v>
      </c>
      <c r="F181" s="76">
        <v>0</v>
      </c>
      <c r="H181" s="48"/>
    </row>
    <row r="182" spans="1:8" ht="15" hidden="1" customHeight="1" x14ac:dyDescent="0.25">
      <c r="A182" s="224"/>
      <c r="B182" s="77" t="s">
        <v>20</v>
      </c>
      <c r="C182" s="78">
        <v>250</v>
      </c>
      <c r="D182" s="79">
        <v>0.15262515262515264</v>
      </c>
      <c r="E182" s="78">
        <v>10</v>
      </c>
      <c r="F182" s="79">
        <v>0.18867924528301888</v>
      </c>
      <c r="H182" s="48"/>
    </row>
    <row r="183" spans="1:8" ht="15" hidden="1" customHeight="1" x14ac:dyDescent="0.25">
      <c r="A183" s="224"/>
      <c r="B183" s="77" t="s">
        <v>19</v>
      </c>
      <c r="C183" s="78">
        <v>864</v>
      </c>
      <c r="D183" s="79">
        <v>0.52747252747252749</v>
      </c>
      <c r="E183" s="78">
        <v>31</v>
      </c>
      <c r="F183" s="79">
        <v>0.58490566037735847</v>
      </c>
      <c r="H183" s="48"/>
    </row>
    <row r="184" spans="1:8" ht="15.75" hidden="1" customHeight="1" thickBot="1" x14ac:dyDescent="0.3">
      <c r="A184" s="225"/>
      <c r="B184" s="70" t="s">
        <v>22</v>
      </c>
      <c r="C184" s="80">
        <v>502</v>
      </c>
      <c r="D184" s="81">
        <v>0.30647130647130649</v>
      </c>
      <c r="E184" s="80">
        <v>12</v>
      </c>
      <c r="F184" s="81">
        <v>0.22641509433962265</v>
      </c>
      <c r="H184" s="48"/>
    </row>
    <row r="185" spans="1:8" ht="15" hidden="1" customHeight="1" x14ac:dyDescent="0.25">
      <c r="A185" s="223" t="s">
        <v>30</v>
      </c>
      <c r="B185" s="69" t="s">
        <v>21</v>
      </c>
      <c r="C185" s="75">
        <v>19</v>
      </c>
      <c r="D185" s="76">
        <v>1.1585365853658536E-2</v>
      </c>
      <c r="E185" s="75">
        <v>1</v>
      </c>
      <c r="F185" s="76">
        <v>1.8867924528301886E-2</v>
      </c>
      <c r="H185" s="48"/>
    </row>
    <row r="186" spans="1:8" ht="15" hidden="1" customHeight="1" x14ac:dyDescent="0.25">
      <c r="A186" s="224"/>
      <c r="B186" s="77" t="s">
        <v>20</v>
      </c>
      <c r="C186" s="78">
        <v>180</v>
      </c>
      <c r="D186" s="79">
        <v>0.10975609756097561</v>
      </c>
      <c r="E186" s="78">
        <v>7</v>
      </c>
      <c r="F186" s="79">
        <v>0.13207547169811321</v>
      </c>
      <c r="H186" s="48"/>
    </row>
    <row r="187" spans="1:8" ht="15" hidden="1" customHeight="1" x14ac:dyDescent="0.25">
      <c r="A187" s="224"/>
      <c r="B187" s="77" t="s">
        <v>19</v>
      </c>
      <c r="C187" s="78">
        <v>853</v>
      </c>
      <c r="D187" s="79">
        <v>0.52012195121951221</v>
      </c>
      <c r="E187" s="78">
        <v>27</v>
      </c>
      <c r="F187" s="79">
        <v>0.50943396226415094</v>
      </c>
      <c r="H187" s="48"/>
    </row>
    <row r="188" spans="1:8" ht="15.75" hidden="1" customHeight="1" thickBot="1" x14ac:dyDescent="0.3">
      <c r="A188" s="225"/>
      <c r="B188" s="70" t="s">
        <v>22</v>
      </c>
      <c r="C188" s="80">
        <v>588</v>
      </c>
      <c r="D188" s="81">
        <v>0.35853658536585364</v>
      </c>
      <c r="E188" s="80">
        <v>18</v>
      </c>
      <c r="F188" s="81">
        <v>0.33962264150943394</v>
      </c>
      <c r="H188" s="48"/>
    </row>
    <row r="189" spans="1:8" ht="15" hidden="1" customHeight="1" x14ac:dyDescent="0.25">
      <c r="A189" s="223" t="s">
        <v>31</v>
      </c>
      <c r="B189" s="69" t="s">
        <v>21</v>
      </c>
      <c r="C189" s="75">
        <v>44</v>
      </c>
      <c r="D189" s="76">
        <v>2.6812918951858621E-2</v>
      </c>
      <c r="E189" s="75">
        <v>1</v>
      </c>
      <c r="F189" s="76">
        <v>1.8867924528301886E-2</v>
      </c>
      <c r="H189" s="48"/>
    </row>
    <row r="190" spans="1:8" ht="15" hidden="1" customHeight="1" x14ac:dyDescent="0.25">
      <c r="A190" s="224"/>
      <c r="B190" s="77" t="s">
        <v>20</v>
      </c>
      <c r="C190" s="78">
        <v>260</v>
      </c>
      <c r="D190" s="79">
        <v>0.15843997562461914</v>
      </c>
      <c r="E190" s="78">
        <v>9</v>
      </c>
      <c r="F190" s="79">
        <v>0.16981132075471697</v>
      </c>
      <c r="H190" s="48"/>
    </row>
    <row r="191" spans="1:8" ht="15" hidden="1" customHeight="1" x14ac:dyDescent="0.25">
      <c r="A191" s="224"/>
      <c r="B191" s="77" t="s">
        <v>19</v>
      </c>
      <c r="C191" s="78">
        <v>838</v>
      </c>
      <c r="D191" s="79">
        <v>0.51066422912858012</v>
      </c>
      <c r="E191" s="78">
        <v>22</v>
      </c>
      <c r="F191" s="79">
        <v>0.41509433962264153</v>
      </c>
      <c r="H191" s="48"/>
    </row>
    <row r="192" spans="1:8" ht="15.75" hidden="1" customHeight="1" thickBot="1" x14ac:dyDescent="0.3">
      <c r="A192" s="225"/>
      <c r="B192" s="70" t="s">
        <v>22</v>
      </c>
      <c r="C192" s="80">
        <v>499</v>
      </c>
      <c r="D192" s="81">
        <v>0.30408287629494213</v>
      </c>
      <c r="E192" s="80">
        <v>21</v>
      </c>
      <c r="F192" s="81">
        <v>0.39622641509433965</v>
      </c>
      <c r="H192" s="48"/>
    </row>
    <row r="193" spans="1:8" ht="15" hidden="1" customHeight="1" x14ac:dyDescent="0.25">
      <c r="A193" s="223" t="s">
        <v>32</v>
      </c>
      <c r="B193" s="69" t="s">
        <v>21</v>
      </c>
      <c r="C193" s="75">
        <v>35</v>
      </c>
      <c r="D193" s="76">
        <v>2.1472392638036811E-2</v>
      </c>
      <c r="E193" s="75">
        <v>0</v>
      </c>
      <c r="F193" s="76">
        <v>0</v>
      </c>
      <c r="H193" s="48"/>
    </row>
    <row r="194" spans="1:8" ht="15" hidden="1" customHeight="1" x14ac:dyDescent="0.25">
      <c r="A194" s="224"/>
      <c r="B194" s="77" t="s">
        <v>20</v>
      </c>
      <c r="C194" s="78">
        <v>519</v>
      </c>
      <c r="D194" s="79">
        <v>0.31840490797546012</v>
      </c>
      <c r="E194" s="78">
        <v>18</v>
      </c>
      <c r="F194" s="79">
        <v>0.33962264150943394</v>
      </c>
      <c r="H194" s="48"/>
    </row>
    <row r="195" spans="1:8" ht="15" hidden="1" customHeight="1" x14ac:dyDescent="0.25">
      <c r="A195" s="224"/>
      <c r="B195" s="77" t="s">
        <v>19</v>
      </c>
      <c r="C195" s="78">
        <v>865</v>
      </c>
      <c r="D195" s="79">
        <v>0.53067484662576692</v>
      </c>
      <c r="E195" s="78">
        <v>28</v>
      </c>
      <c r="F195" s="79">
        <v>0.52830188679245282</v>
      </c>
      <c r="H195" s="48"/>
    </row>
    <row r="196" spans="1:8" ht="15.75" hidden="1" customHeight="1" thickBot="1" x14ac:dyDescent="0.3">
      <c r="A196" s="225"/>
      <c r="B196" s="70" t="s">
        <v>22</v>
      </c>
      <c r="C196" s="80">
        <v>211</v>
      </c>
      <c r="D196" s="81">
        <v>0.1294478527607362</v>
      </c>
      <c r="E196" s="80">
        <v>7</v>
      </c>
      <c r="F196" s="81">
        <v>0.13207547169811321</v>
      </c>
      <c r="H196" s="48"/>
    </row>
    <row r="197" spans="1:8" ht="15" hidden="1" customHeight="1" x14ac:dyDescent="0.25">
      <c r="A197" s="223" t="s">
        <v>33</v>
      </c>
      <c r="B197" s="69" t="s">
        <v>21</v>
      </c>
      <c r="C197" s="75">
        <v>6</v>
      </c>
      <c r="D197" s="76">
        <v>3.7902716361339229E-3</v>
      </c>
      <c r="E197" s="75">
        <v>0</v>
      </c>
      <c r="F197" s="76">
        <v>0</v>
      </c>
      <c r="H197" s="48"/>
    </row>
    <row r="198" spans="1:8" ht="15" hidden="1" customHeight="1" x14ac:dyDescent="0.25">
      <c r="A198" s="224"/>
      <c r="B198" s="77" t="s">
        <v>20</v>
      </c>
      <c r="C198" s="78">
        <v>99</v>
      </c>
      <c r="D198" s="79">
        <v>6.2539481996209734E-2</v>
      </c>
      <c r="E198" s="78">
        <v>4</v>
      </c>
      <c r="F198" s="79">
        <v>7.5471698113207544E-2</v>
      </c>
      <c r="H198" s="48"/>
    </row>
    <row r="199" spans="1:8" ht="15" hidden="1" customHeight="1" x14ac:dyDescent="0.25">
      <c r="A199" s="224"/>
      <c r="B199" s="77" t="s">
        <v>19</v>
      </c>
      <c r="C199" s="78">
        <v>588</v>
      </c>
      <c r="D199" s="79">
        <v>0.37144662034112447</v>
      </c>
      <c r="E199" s="78">
        <v>24</v>
      </c>
      <c r="F199" s="79">
        <v>0.45283018867924529</v>
      </c>
      <c r="H199" s="48"/>
    </row>
    <row r="200" spans="1:8" ht="15.75" hidden="1" customHeight="1" thickBot="1" x14ac:dyDescent="0.3">
      <c r="A200" s="225"/>
      <c r="B200" s="70" t="s">
        <v>22</v>
      </c>
      <c r="C200" s="80">
        <v>890</v>
      </c>
      <c r="D200" s="81">
        <v>0.56222362602653186</v>
      </c>
      <c r="E200" s="80">
        <v>25</v>
      </c>
      <c r="F200" s="81">
        <v>0.47169811320754718</v>
      </c>
      <c r="H200" s="48"/>
    </row>
    <row r="201" spans="1:8" ht="15" hidden="1" customHeight="1" x14ac:dyDescent="0.25">
      <c r="A201" s="223" t="s">
        <v>34</v>
      </c>
      <c r="B201" s="69" t="s">
        <v>21</v>
      </c>
      <c r="C201" s="75">
        <v>70</v>
      </c>
      <c r="D201" s="76">
        <v>0.14373716632443531</v>
      </c>
      <c r="E201" s="75">
        <v>1</v>
      </c>
      <c r="F201" s="76">
        <v>7.6923076923076927E-2</v>
      </c>
      <c r="H201" s="48"/>
    </row>
    <row r="202" spans="1:8" ht="15" hidden="1" customHeight="1" x14ac:dyDescent="0.25">
      <c r="A202" s="224"/>
      <c r="B202" s="77" t="s">
        <v>20</v>
      </c>
      <c r="C202" s="78">
        <v>16</v>
      </c>
      <c r="D202" s="79">
        <v>3.2854209445585217E-2</v>
      </c>
      <c r="E202" s="78">
        <v>1</v>
      </c>
      <c r="F202" s="79">
        <v>7.6923076923076927E-2</v>
      </c>
      <c r="H202" s="48"/>
    </row>
    <row r="203" spans="1:8" ht="15" hidden="1" customHeight="1" x14ac:dyDescent="0.25">
      <c r="A203" s="224"/>
      <c r="B203" s="77" t="s">
        <v>19</v>
      </c>
      <c r="C203" s="78">
        <v>42</v>
      </c>
      <c r="D203" s="79">
        <v>8.6242299794661192E-2</v>
      </c>
      <c r="E203" s="78">
        <v>1</v>
      </c>
      <c r="F203" s="79">
        <v>7.6923076923076927E-2</v>
      </c>
      <c r="H203" s="48"/>
    </row>
    <row r="204" spans="1:8" ht="15.75" hidden="1" customHeight="1" thickBot="1" x14ac:dyDescent="0.3">
      <c r="A204" s="225"/>
      <c r="B204" s="70" t="s">
        <v>22</v>
      </c>
      <c r="C204" s="80">
        <v>359</v>
      </c>
      <c r="D204" s="81">
        <v>0.73716632443531827</v>
      </c>
      <c r="E204" s="80">
        <v>10</v>
      </c>
      <c r="F204" s="81">
        <v>0.76923076923076927</v>
      </c>
      <c r="H204" s="48"/>
    </row>
    <row r="205" spans="1:8" ht="15" hidden="1" customHeight="1" x14ac:dyDescent="0.25">
      <c r="H205" s="48"/>
    </row>
    <row r="206" spans="1:8" ht="15" hidden="1" customHeight="1" x14ac:dyDescent="0.25">
      <c r="H206" s="48"/>
    </row>
    <row r="207" spans="1:8" ht="15" hidden="1" customHeight="1" x14ac:dyDescent="0.25">
      <c r="H207" s="48"/>
    </row>
    <row r="208" spans="1:8" ht="15" hidden="1" customHeight="1" x14ac:dyDescent="0.25">
      <c r="H208" s="48"/>
    </row>
    <row r="209" spans="1:8" ht="15" hidden="1" customHeight="1" x14ac:dyDescent="0.25">
      <c r="A209" s="239" t="s">
        <v>356</v>
      </c>
      <c r="B209" s="239"/>
      <c r="C209" s="239"/>
      <c r="D209" s="239"/>
      <c r="E209" s="67"/>
      <c r="F209" s="67"/>
      <c r="H209" s="48"/>
    </row>
    <row r="210" spans="1:8" ht="20.25" customHeight="1" x14ac:dyDescent="0.3">
      <c r="A210" s="215" t="s">
        <v>1040</v>
      </c>
      <c r="B210" s="216"/>
      <c r="C210" s="212" t="s">
        <v>106</v>
      </c>
      <c r="D210" s="212"/>
      <c r="E210" s="212" t="s">
        <v>365</v>
      </c>
      <c r="F210" s="212"/>
      <c r="H210" s="48"/>
    </row>
    <row r="211" spans="1:8" ht="15.75" thickBot="1" x14ac:dyDescent="0.3">
      <c r="A211" s="217"/>
      <c r="B211" s="218"/>
      <c r="C211" s="104" t="s">
        <v>333</v>
      </c>
      <c r="D211" s="104" t="s">
        <v>332</v>
      </c>
      <c r="E211" s="104" t="s">
        <v>333</v>
      </c>
      <c r="F211" s="104" t="s">
        <v>332</v>
      </c>
      <c r="H211" s="48"/>
    </row>
    <row r="212" spans="1:8" ht="14.1" customHeight="1" x14ac:dyDescent="0.25">
      <c r="A212" s="240" t="s">
        <v>1078</v>
      </c>
      <c r="B212" s="105" t="s">
        <v>21</v>
      </c>
      <c r="C212" s="106">
        <v>25</v>
      </c>
      <c r="D212" s="107">
        <v>1.5225334957369063E-2</v>
      </c>
      <c r="E212" s="106">
        <v>0</v>
      </c>
      <c r="F212" s="107">
        <v>0</v>
      </c>
      <c r="H212" s="48"/>
    </row>
    <row r="213" spans="1:8" ht="14.1" customHeight="1" x14ac:dyDescent="0.25">
      <c r="A213" s="241"/>
      <c r="B213" s="108" t="s">
        <v>20</v>
      </c>
      <c r="C213" s="109">
        <v>133</v>
      </c>
      <c r="D213" s="110">
        <v>8.0998781973203413E-2</v>
      </c>
      <c r="E213" s="109">
        <v>4</v>
      </c>
      <c r="F213" s="110">
        <v>7.5471698113207544E-2</v>
      </c>
      <c r="H213" s="48"/>
    </row>
    <row r="214" spans="1:8" ht="14.1" hidden="1" customHeight="1" x14ac:dyDescent="0.25">
      <c r="A214" s="241"/>
      <c r="B214" s="108" t="s">
        <v>19</v>
      </c>
      <c r="C214" s="109">
        <v>429</v>
      </c>
      <c r="D214" s="110">
        <v>0.20714630613230323</v>
      </c>
      <c r="E214" s="109">
        <v>429</v>
      </c>
      <c r="F214" s="110">
        <v>0.89004149377593356</v>
      </c>
      <c r="H214" s="48"/>
    </row>
    <row r="215" spans="1:8" ht="14.1" customHeight="1" thickBot="1" x14ac:dyDescent="0.3">
      <c r="A215" s="232"/>
      <c r="B215" s="111" t="s">
        <v>357</v>
      </c>
      <c r="C215" s="112">
        <v>1484</v>
      </c>
      <c r="D215" s="113">
        <v>0.90377588306942758</v>
      </c>
      <c r="E215" s="112">
        <v>49</v>
      </c>
      <c r="F215" s="113">
        <v>0.92452830188679247</v>
      </c>
      <c r="H215" s="48"/>
    </row>
    <row r="216" spans="1:8" ht="14.1" customHeight="1" x14ac:dyDescent="0.25">
      <c r="A216" s="240" t="s">
        <v>1079</v>
      </c>
      <c r="B216" s="105" t="s">
        <v>21</v>
      </c>
      <c r="C216" s="106">
        <v>22</v>
      </c>
      <c r="D216" s="107">
        <v>1.3431013431013432E-2</v>
      </c>
      <c r="E216" s="106">
        <v>0</v>
      </c>
      <c r="F216" s="107">
        <v>0</v>
      </c>
      <c r="H216" s="48"/>
    </row>
    <row r="217" spans="1:8" ht="14.1" customHeight="1" x14ac:dyDescent="0.25">
      <c r="A217" s="241"/>
      <c r="B217" s="108" t="s">
        <v>20</v>
      </c>
      <c r="C217" s="109">
        <v>250</v>
      </c>
      <c r="D217" s="110">
        <v>0.15262515262515264</v>
      </c>
      <c r="E217" s="109">
        <v>10</v>
      </c>
      <c r="F217" s="110">
        <v>0.18867924528301888</v>
      </c>
      <c r="H217" s="48"/>
    </row>
    <row r="218" spans="1:8" ht="14.1" hidden="1" customHeight="1" x14ac:dyDescent="0.25">
      <c r="A218" s="241"/>
      <c r="B218" s="108" t="s">
        <v>19</v>
      </c>
      <c r="C218" s="109">
        <v>429</v>
      </c>
      <c r="D218" s="110">
        <v>0.20754716981132076</v>
      </c>
      <c r="E218" s="109">
        <v>429</v>
      </c>
      <c r="F218" s="110">
        <v>0.89004149377593356</v>
      </c>
      <c r="H218" s="48"/>
    </row>
    <row r="219" spans="1:8" ht="14.1" customHeight="1" thickBot="1" x14ac:dyDescent="0.3">
      <c r="A219" s="232"/>
      <c r="B219" s="111" t="s">
        <v>357</v>
      </c>
      <c r="C219" s="112">
        <v>1366</v>
      </c>
      <c r="D219" s="113">
        <v>0.83394383394383398</v>
      </c>
      <c r="E219" s="112">
        <v>43</v>
      </c>
      <c r="F219" s="113">
        <v>0.81132075471698117</v>
      </c>
      <c r="H219" s="48"/>
    </row>
    <row r="220" spans="1:8" ht="14.1" customHeight="1" x14ac:dyDescent="0.25">
      <c r="A220" s="240" t="s">
        <v>1080</v>
      </c>
      <c r="B220" s="105" t="s">
        <v>21</v>
      </c>
      <c r="C220" s="106">
        <v>19</v>
      </c>
      <c r="D220" s="107">
        <v>1.1585365853658536E-2</v>
      </c>
      <c r="E220" s="106">
        <v>1</v>
      </c>
      <c r="F220" s="107">
        <v>1.8867924528301886E-2</v>
      </c>
      <c r="H220" s="48"/>
    </row>
    <row r="221" spans="1:8" ht="14.1" customHeight="1" x14ac:dyDescent="0.25">
      <c r="A221" s="241"/>
      <c r="B221" s="108" t="s">
        <v>20</v>
      </c>
      <c r="C221" s="109">
        <v>180</v>
      </c>
      <c r="D221" s="110">
        <v>0.10975609756097561</v>
      </c>
      <c r="E221" s="109">
        <v>7</v>
      </c>
      <c r="F221" s="110">
        <v>0.13207547169811321</v>
      </c>
      <c r="H221" s="48"/>
    </row>
    <row r="222" spans="1:8" ht="14.1" hidden="1" customHeight="1" x14ac:dyDescent="0.25">
      <c r="A222" s="241"/>
      <c r="B222" s="108" t="s">
        <v>19</v>
      </c>
      <c r="C222" s="109">
        <v>429</v>
      </c>
      <c r="D222" s="110">
        <v>0.20734654422426294</v>
      </c>
      <c r="E222" s="109">
        <v>429</v>
      </c>
      <c r="F222" s="110">
        <v>0.89004149377593356</v>
      </c>
      <c r="H222" s="48"/>
    </row>
    <row r="223" spans="1:8" ht="14.1" customHeight="1" thickBot="1" x14ac:dyDescent="0.3">
      <c r="A223" s="232"/>
      <c r="B223" s="111" t="s">
        <v>357</v>
      </c>
      <c r="C223" s="112">
        <v>1441</v>
      </c>
      <c r="D223" s="113">
        <v>0.87865853658536586</v>
      </c>
      <c r="E223" s="112">
        <v>45</v>
      </c>
      <c r="F223" s="113">
        <v>0.84905660377358494</v>
      </c>
      <c r="H223" s="48"/>
    </row>
    <row r="224" spans="1:8" ht="14.1" customHeight="1" x14ac:dyDescent="0.25">
      <c r="A224" s="240" t="s">
        <v>1081</v>
      </c>
      <c r="B224" s="105" t="s">
        <v>21</v>
      </c>
      <c r="C224" s="106">
        <v>44</v>
      </c>
      <c r="D224" s="107">
        <v>2.6812918951858621E-2</v>
      </c>
      <c r="E224" s="106">
        <v>1</v>
      </c>
      <c r="F224" s="107">
        <v>1.8867924528301886E-2</v>
      </c>
      <c r="H224" s="48"/>
    </row>
    <row r="225" spans="1:8" ht="14.1" customHeight="1" x14ac:dyDescent="0.25">
      <c r="A225" s="241"/>
      <c r="B225" s="108" t="s">
        <v>20</v>
      </c>
      <c r="C225" s="109">
        <v>260</v>
      </c>
      <c r="D225" s="110">
        <v>0.15843997562461914</v>
      </c>
      <c r="E225" s="109">
        <v>9</v>
      </c>
      <c r="F225" s="110">
        <v>0.16981132075471697</v>
      </c>
      <c r="H225" s="48"/>
    </row>
    <row r="226" spans="1:8" ht="14.1" hidden="1" customHeight="1" x14ac:dyDescent="0.25">
      <c r="A226" s="241"/>
      <c r="B226" s="108" t="s">
        <v>19</v>
      </c>
      <c r="C226" s="109">
        <v>429</v>
      </c>
      <c r="D226" s="110">
        <v>0.20724637681159419</v>
      </c>
      <c r="E226" s="109">
        <v>429</v>
      </c>
      <c r="F226" s="110">
        <v>0.89004149377593356</v>
      </c>
      <c r="H226" s="48"/>
    </row>
    <row r="227" spans="1:8" ht="14.1" customHeight="1" thickBot="1" x14ac:dyDescent="0.3">
      <c r="A227" s="232"/>
      <c r="B227" s="111" t="s">
        <v>357</v>
      </c>
      <c r="C227" s="112">
        <v>1337</v>
      </c>
      <c r="D227" s="113">
        <v>0.81474710542352224</v>
      </c>
      <c r="E227" s="112">
        <v>43</v>
      </c>
      <c r="F227" s="113">
        <v>0.81132075471698117</v>
      </c>
      <c r="H227" s="48"/>
    </row>
    <row r="228" spans="1:8" ht="14.1" customHeight="1" x14ac:dyDescent="0.25">
      <c r="A228" s="240" t="s">
        <v>1101</v>
      </c>
      <c r="B228" s="105" t="s">
        <v>21</v>
      </c>
      <c r="C228" s="106">
        <v>35</v>
      </c>
      <c r="D228" s="107">
        <v>2.1472392638036811E-2</v>
      </c>
      <c r="E228" s="106">
        <v>0</v>
      </c>
      <c r="F228" s="107">
        <v>0</v>
      </c>
      <c r="H228" s="48"/>
    </row>
    <row r="229" spans="1:8" ht="14.1" customHeight="1" x14ac:dyDescent="0.25">
      <c r="A229" s="241"/>
      <c r="B229" s="108" t="s">
        <v>20</v>
      </c>
      <c r="C229" s="109">
        <v>519</v>
      </c>
      <c r="D229" s="110">
        <v>0.31840490797546012</v>
      </c>
      <c r="E229" s="109">
        <v>18</v>
      </c>
      <c r="F229" s="110">
        <v>0.33962264150943394</v>
      </c>
      <c r="H229" s="48"/>
    </row>
    <row r="230" spans="1:8" ht="14.1" hidden="1" customHeight="1" x14ac:dyDescent="0.25">
      <c r="A230" s="241"/>
      <c r="B230" s="108" t="s">
        <v>19</v>
      </c>
      <c r="C230" s="109">
        <v>429</v>
      </c>
      <c r="D230" s="110">
        <v>0.20835356969402621</v>
      </c>
      <c r="E230" s="109">
        <v>429</v>
      </c>
      <c r="F230" s="110">
        <v>0.89004149377593356</v>
      </c>
      <c r="H230" s="48"/>
    </row>
    <row r="231" spans="1:8" ht="14.1" customHeight="1" thickBot="1" x14ac:dyDescent="0.3">
      <c r="A231" s="232"/>
      <c r="B231" s="111" t="s">
        <v>357</v>
      </c>
      <c r="C231" s="112">
        <v>1076</v>
      </c>
      <c r="D231" s="113">
        <v>0.66012269938650303</v>
      </c>
      <c r="E231" s="112">
        <v>35</v>
      </c>
      <c r="F231" s="113">
        <v>0.660377358490566</v>
      </c>
      <c r="H231" s="48"/>
    </row>
    <row r="232" spans="1:8" ht="14.1" customHeight="1" x14ac:dyDescent="0.25">
      <c r="A232" s="240" t="s">
        <v>1082</v>
      </c>
      <c r="B232" s="105" t="s">
        <v>21</v>
      </c>
      <c r="C232" s="106">
        <v>6</v>
      </c>
      <c r="D232" s="107">
        <v>3.7902716361339229E-3</v>
      </c>
      <c r="E232" s="106">
        <v>0</v>
      </c>
      <c r="F232" s="107">
        <v>0</v>
      </c>
      <c r="H232" s="48"/>
    </row>
    <row r="233" spans="1:8" ht="14.1" customHeight="1" x14ac:dyDescent="0.25">
      <c r="A233" s="241"/>
      <c r="B233" s="108" t="s">
        <v>20</v>
      </c>
      <c r="C233" s="109">
        <v>99</v>
      </c>
      <c r="D233" s="110">
        <v>6.2539481996209734E-2</v>
      </c>
      <c r="E233" s="109">
        <v>4</v>
      </c>
      <c r="F233" s="110">
        <v>7.5471698113207544E-2</v>
      </c>
      <c r="H233" s="48"/>
    </row>
    <row r="234" spans="1:8" ht="14.1" hidden="1" customHeight="1" x14ac:dyDescent="0.25">
      <c r="A234" s="241"/>
      <c r="B234" s="108" t="s">
        <v>19</v>
      </c>
      <c r="C234" s="109">
        <v>429</v>
      </c>
      <c r="D234" s="110">
        <v>0.213220675944334</v>
      </c>
      <c r="E234" s="109">
        <v>429</v>
      </c>
      <c r="F234" s="110">
        <v>0.89004149377593356</v>
      </c>
      <c r="H234" s="48"/>
    </row>
    <row r="235" spans="1:8" ht="14.1" customHeight="1" thickBot="1" x14ac:dyDescent="0.3">
      <c r="A235" s="232"/>
      <c r="B235" s="111" t="s">
        <v>357</v>
      </c>
      <c r="C235" s="112">
        <v>1478</v>
      </c>
      <c r="D235" s="113">
        <v>0.93367024636765639</v>
      </c>
      <c r="E235" s="112">
        <v>49</v>
      </c>
      <c r="F235" s="113">
        <v>0.92452830188679247</v>
      </c>
      <c r="H235" s="48"/>
    </row>
    <row r="236" spans="1:8" ht="14.1" customHeight="1" x14ac:dyDescent="0.25">
      <c r="A236" s="240" t="s">
        <v>1083</v>
      </c>
      <c r="B236" s="105" t="s">
        <v>21</v>
      </c>
      <c r="C236" s="106">
        <v>70</v>
      </c>
      <c r="D236" s="107">
        <v>0.14373716632443531</v>
      </c>
      <c r="E236" s="106">
        <v>1</v>
      </c>
      <c r="F236" s="107">
        <v>7.6923076923076927E-2</v>
      </c>
      <c r="H236" s="48"/>
    </row>
    <row r="237" spans="1:8" ht="14.1" customHeight="1" x14ac:dyDescent="0.25">
      <c r="A237" s="241"/>
      <c r="B237" s="108" t="s">
        <v>20</v>
      </c>
      <c r="C237" s="109">
        <v>16</v>
      </c>
      <c r="D237" s="110">
        <v>3.2854209445585217E-2</v>
      </c>
      <c r="E237" s="109">
        <v>1</v>
      </c>
      <c r="F237" s="110">
        <v>7.6923076923076927E-2</v>
      </c>
      <c r="H237" s="48"/>
    </row>
    <row r="238" spans="1:8" ht="14.1" hidden="1" customHeight="1" x14ac:dyDescent="0.25">
      <c r="A238" s="241"/>
      <c r="B238" s="108" t="s">
        <v>19</v>
      </c>
      <c r="C238" s="109">
        <v>429</v>
      </c>
      <c r="D238" s="110">
        <v>0.4683406113537118</v>
      </c>
      <c r="E238" s="109">
        <v>429</v>
      </c>
      <c r="F238" s="110">
        <v>0.97058823529411764</v>
      </c>
      <c r="H238" s="48"/>
    </row>
    <row r="239" spans="1:8" ht="14.1" customHeight="1" thickBot="1" x14ac:dyDescent="0.3">
      <c r="A239" s="232"/>
      <c r="B239" s="111" t="s">
        <v>357</v>
      </c>
      <c r="C239" s="112">
        <v>401</v>
      </c>
      <c r="D239" s="113">
        <v>0.82340862422997951</v>
      </c>
      <c r="E239" s="112">
        <v>11</v>
      </c>
      <c r="F239" s="113">
        <v>0.84615384615384615</v>
      </c>
      <c r="H239" s="48"/>
    </row>
    <row r="240" spans="1:8" ht="23.25" customHeight="1" x14ac:dyDescent="0.25">
      <c r="A240" s="84"/>
      <c r="B240" s="85"/>
      <c r="C240" s="52"/>
      <c r="D240" s="86"/>
      <c r="E240" s="52"/>
      <c r="F240" s="86"/>
      <c r="H240" s="48"/>
    </row>
    <row r="241" spans="1:8" ht="23.25" customHeight="1" x14ac:dyDescent="0.25">
      <c r="A241" s="84"/>
      <c r="B241" s="85"/>
      <c r="C241" s="52"/>
      <c r="D241" s="86"/>
      <c r="E241" s="52"/>
      <c r="F241" s="86"/>
      <c r="H241" s="48"/>
    </row>
    <row r="242" spans="1:8" ht="23.25" customHeight="1" x14ac:dyDescent="0.25">
      <c r="A242" s="84"/>
      <c r="B242" s="85"/>
      <c r="C242" s="52"/>
      <c r="D242" s="86"/>
      <c r="E242" s="52"/>
      <c r="F242" s="86"/>
      <c r="H242" s="48"/>
    </row>
    <row r="243" spans="1:8" ht="23.25" customHeight="1" x14ac:dyDescent="0.25">
      <c r="A243" s="84"/>
      <c r="B243" s="85"/>
      <c r="C243" s="52"/>
      <c r="D243" s="86"/>
      <c r="E243" s="52"/>
      <c r="F243" s="86"/>
      <c r="H243" s="48"/>
    </row>
    <row r="244" spans="1:8" ht="23.25" customHeight="1" x14ac:dyDescent="0.25">
      <c r="A244" s="84"/>
      <c r="B244" s="85"/>
      <c r="C244" s="52"/>
      <c r="D244" s="86"/>
      <c r="E244" s="52"/>
      <c r="F244" s="86"/>
      <c r="H244" s="48"/>
    </row>
    <row r="245" spans="1:8" ht="18.75" x14ac:dyDescent="0.3">
      <c r="A245" s="193" t="s">
        <v>1041</v>
      </c>
      <c r="B245" s="219"/>
      <c r="C245" s="212" t="s">
        <v>106</v>
      </c>
      <c r="D245" s="212"/>
      <c r="E245" s="212" t="s">
        <v>365</v>
      </c>
      <c r="F245" s="212"/>
      <c r="H245" s="48"/>
    </row>
    <row r="246" spans="1:8" ht="18" customHeight="1" thickBot="1" x14ac:dyDescent="0.3">
      <c r="A246" s="194"/>
      <c r="B246" s="220"/>
      <c r="C246" s="7" t="s">
        <v>333</v>
      </c>
      <c r="D246" s="7" t="s">
        <v>332</v>
      </c>
      <c r="E246" s="7" t="s">
        <v>333</v>
      </c>
      <c r="F246" s="7" t="s">
        <v>332</v>
      </c>
      <c r="H246" s="48"/>
    </row>
    <row r="247" spans="1:8" ht="18" customHeight="1" x14ac:dyDescent="0.25">
      <c r="A247" s="200" t="s">
        <v>1042</v>
      </c>
      <c r="B247" s="25" t="s">
        <v>27</v>
      </c>
      <c r="C247" s="10">
        <v>173</v>
      </c>
      <c r="D247" s="36">
        <v>0.5562700964630225</v>
      </c>
      <c r="E247" s="10">
        <v>8</v>
      </c>
      <c r="F247" s="36">
        <v>0.61538461538461542</v>
      </c>
      <c r="H247" s="48"/>
    </row>
    <row r="248" spans="1:8" ht="18" customHeight="1" thickBot="1" x14ac:dyDescent="0.3">
      <c r="A248" s="202"/>
      <c r="B248" s="26" t="s">
        <v>28</v>
      </c>
      <c r="C248" s="11">
        <v>138</v>
      </c>
      <c r="D248" s="37">
        <v>0.4437299035369775</v>
      </c>
      <c r="E248" s="11">
        <v>5</v>
      </c>
      <c r="F248" s="37">
        <v>0.38461538461538464</v>
      </c>
      <c r="H248" s="48"/>
    </row>
    <row r="249" spans="1:8" ht="18" customHeight="1" x14ac:dyDescent="0.25">
      <c r="A249" s="200" t="s">
        <v>1102</v>
      </c>
      <c r="B249" s="25" t="s">
        <v>27</v>
      </c>
      <c r="C249" s="10">
        <v>64</v>
      </c>
      <c r="D249" s="36">
        <v>0.23104693140794225</v>
      </c>
      <c r="E249" s="10">
        <v>2</v>
      </c>
      <c r="F249" s="36">
        <v>0.18181818181818182</v>
      </c>
      <c r="H249" s="48"/>
    </row>
    <row r="250" spans="1:8" ht="18" customHeight="1" thickBot="1" x14ac:dyDescent="0.3">
      <c r="A250" s="202"/>
      <c r="B250" s="26" t="s">
        <v>28</v>
      </c>
      <c r="C250" s="11">
        <v>213</v>
      </c>
      <c r="D250" s="37">
        <v>0.76895306859205781</v>
      </c>
      <c r="E250" s="11">
        <v>9</v>
      </c>
      <c r="F250" s="37">
        <v>0.81818181818181823</v>
      </c>
      <c r="H250" s="48"/>
    </row>
    <row r="251" spans="1:8" ht="18" customHeight="1" x14ac:dyDescent="0.25">
      <c r="A251" s="200" t="s">
        <v>1103</v>
      </c>
      <c r="B251" s="25" t="s">
        <v>27</v>
      </c>
      <c r="C251" s="10">
        <v>147</v>
      </c>
      <c r="D251" s="36">
        <v>0.47882736156351791</v>
      </c>
      <c r="E251" s="10">
        <v>6</v>
      </c>
      <c r="F251" s="36">
        <v>0.5</v>
      </c>
      <c r="H251" s="48"/>
    </row>
    <row r="252" spans="1:8" ht="18" customHeight="1" thickBot="1" x14ac:dyDescent="0.3">
      <c r="A252" s="202"/>
      <c r="B252" s="26" t="s">
        <v>28</v>
      </c>
      <c r="C252" s="11">
        <v>160</v>
      </c>
      <c r="D252" s="37">
        <v>0.52117263843648209</v>
      </c>
      <c r="E252" s="11">
        <v>6</v>
      </c>
      <c r="F252" s="37">
        <v>0.5</v>
      </c>
      <c r="H252" s="48"/>
    </row>
    <row r="253" spans="1:8" ht="18" customHeight="1" x14ac:dyDescent="0.25">
      <c r="A253" s="200" t="s">
        <v>1104</v>
      </c>
      <c r="B253" s="25" t="s">
        <v>27</v>
      </c>
      <c r="C253" s="10">
        <v>124</v>
      </c>
      <c r="D253" s="36">
        <v>0.41333333333333333</v>
      </c>
      <c r="E253" s="10">
        <v>6</v>
      </c>
      <c r="F253" s="36">
        <v>0.46153846153846156</v>
      </c>
      <c r="H253" s="48"/>
    </row>
    <row r="254" spans="1:8" ht="18" customHeight="1" thickBot="1" x14ac:dyDescent="0.3">
      <c r="A254" s="202"/>
      <c r="B254" s="26" t="s">
        <v>28</v>
      </c>
      <c r="C254" s="11">
        <v>176</v>
      </c>
      <c r="D254" s="37">
        <v>0.58666666666666667</v>
      </c>
      <c r="E254" s="11">
        <v>7</v>
      </c>
      <c r="F254" s="37">
        <v>0.53846153846153844</v>
      </c>
      <c r="H254" s="48"/>
    </row>
    <row r="255" spans="1:8" ht="18" customHeight="1" x14ac:dyDescent="0.25">
      <c r="A255" s="200" t="s">
        <v>1105</v>
      </c>
      <c r="B255" s="25" t="s">
        <v>27</v>
      </c>
      <c r="C255" s="10">
        <v>25</v>
      </c>
      <c r="D255" s="36">
        <v>9.8039215686274508E-2</v>
      </c>
      <c r="E255" s="10">
        <v>0</v>
      </c>
      <c r="F255" s="36">
        <v>0</v>
      </c>
      <c r="H255" s="48"/>
    </row>
    <row r="256" spans="1:8" ht="18" customHeight="1" thickBot="1" x14ac:dyDescent="0.3">
      <c r="A256" s="202"/>
      <c r="B256" s="26" t="s">
        <v>28</v>
      </c>
      <c r="C256" s="11">
        <v>230</v>
      </c>
      <c r="D256" s="37">
        <v>0.90196078431372551</v>
      </c>
      <c r="E256" s="11">
        <v>9</v>
      </c>
      <c r="F256" s="37">
        <v>1</v>
      </c>
      <c r="H256" s="48"/>
    </row>
    <row r="257" spans="1:8" ht="18" customHeight="1" x14ac:dyDescent="0.25">
      <c r="A257" s="200" t="s">
        <v>117</v>
      </c>
      <c r="B257" s="25" t="s">
        <v>27</v>
      </c>
      <c r="C257" s="10">
        <v>47</v>
      </c>
      <c r="D257" s="36">
        <v>0.17870722433460076</v>
      </c>
      <c r="E257" s="10">
        <v>3</v>
      </c>
      <c r="F257" s="36">
        <v>0.33333333333333331</v>
      </c>
      <c r="H257" s="48"/>
    </row>
    <row r="258" spans="1:8" ht="18" customHeight="1" thickBot="1" x14ac:dyDescent="0.3">
      <c r="A258" s="202"/>
      <c r="B258" s="26" t="s">
        <v>28</v>
      </c>
      <c r="C258" s="11">
        <v>216</v>
      </c>
      <c r="D258" s="37">
        <v>0.82129277566539927</v>
      </c>
      <c r="E258" s="11">
        <v>6</v>
      </c>
      <c r="F258" s="37">
        <v>0.66666666666666663</v>
      </c>
      <c r="H258" s="48"/>
    </row>
    <row r="259" spans="1:8" ht="18" customHeight="1" x14ac:dyDescent="0.25">
      <c r="A259" s="200" t="s">
        <v>1043</v>
      </c>
      <c r="B259" s="25" t="s">
        <v>27</v>
      </c>
      <c r="C259" s="10">
        <v>60</v>
      </c>
      <c r="D259" s="36">
        <v>0.22388059701492538</v>
      </c>
      <c r="E259" s="10">
        <v>3</v>
      </c>
      <c r="F259" s="36">
        <v>0.25</v>
      </c>
      <c r="H259" s="48"/>
    </row>
    <row r="260" spans="1:8" ht="18" customHeight="1" thickBot="1" x14ac:dyDescent="0.3">
      <c r="A260" s="202"/>
      <c r="B260" s="26" t="s">
        <v>28</v>
      </c>
      <c r="C260" s="11">
        <v>208</v>
      </c>
      <c r="D260" s="37">
        <v>0.77611940298507465</v>
      </c>
      <c r="E260" s="11">
        <v>9</v>
      </c>
      <c r="F260" s="37">
        <v>0.75</v>
      </c>
      <c r="H260" s="48"/>
    </row>
    <row r="261" spans="1:8" ht="18" customHeight="1" x14ac:dyDescent="0.25">
      <c r="A261" s="200" t="s">
        <v>59</v>
      </c>
      <c r="B261" s="25" t="s">
        <v>27</v>
      </c>
      <c r="C261" s="10">
        <v>218</v>
      </c>
      <c r="D261" s="36">
        <v>0.58918918918918917</v>
      </c>
      <c r="E261" s="10">
        <v>11</v>
      </c>
      <c r="F261" s="36">
        <v>0.61111111111111116</v>
      </c>
      <c r="H261" s="48"/>
    </row>
    <row r="262" spans="1:8" ht="18" customHeight="1" thickBot="1" x14ac:dyDescent="0.3">
      <c r="A262" s="202"/>
      <c r="B262" s="26" t="s">
        <v>28</v>
      </c>
      <c r="C262" s="11">
        <v>152</v>
      </c>
      <c r="D262" s="37">
        <v>0.41081081081081083</v>
      </c>
      <c r="E262" s="11">
        <v>7</v>
      </c>
      <c r="F262" s="37">
        <v>0.3888888888888889</v>
      </c>
      <c r="H262" s="48"/>
    </row>
    <row r="263" spans="1:8" ht="18" customHeight="1" x14ac:dyDescent="0.25">
      <c r="A263" s="200" t="s">
        <v>1044</v>
      </c>
      <c r="B263" s="25" t="s">
        <v>27</v>
      </c>
      <c r="C263" s="10">
        <v>50</v>
      </c>
      <c r="D263" s="36">
        <v>0.19157088122605365</v>
      </c>
      <c r="E263" s="10">
        <v>0</v>
      </c>
      <c r="F263" s="36">
        <v>0</v>
      </c>
      <c r="H263" s="48"/>
    </row>
    <row r="264" spans="1:8" ht="18" customHeight="1" thickBot="1" x14ac:dyDescent="0.3">
      <c r="A264" s="202"/>
      <c r="B264" s="26" t="s">
        <v>28</v>
      </c>
      <c r="C264" s="11">
        <v>211</v>
      </c>
      <c r="D264" s="37">
        <v>0.80842911877394641</v>
      </c>
      <c r="E264" s="11">
        <v>9</v>
      </c>
      <c r="F264" s="37">
        <v>1</v>
      </c>
      <c r="H264" s="48"/>
    </row>
    <row r="265" spans="1:8" ht="18" customHeight="1" x14ac:dyDescent="0.25">
      <c r="A265" s="200" t="s">
        <v>140</v>
      </c>
      <c r="B265" s="25" t="s">
        <v>27</v>
      </c>
      <c r="C265" s="10">
        <v>58</v>
      </c>
      <c r="D265" s="36">
        <v>0.22307692307692309</v>
      </c>
      <c r="E265" s="10">
        <v>3</v>
      </c>
      <c r="F265" s="36">
        <v>0.25</v>
      </c>
      <c r="H265" s="48"/>
    </row>
    <row r="266" spans="1:8" ht="18" customHeight="1" thickBot="1" x14ac:dyDescent="0.3">
      <c r="A266" s="202"/>
      <c r="B266" s="26" t="s">
        <v>28</v>
      </c>
      <c r="C266" s="11">
        <v>202</v>
      </c>
      <c r="D266" s="37">
        <v>0.77692307692307694</v>
      </c>
      <c r="E266" s="11">
        <v>9</v>
      </c>
      <c r="F266" s="37">
        <v>0.75</v>
      </c>
      <c r="H266" s="48"/>
    </row>
    <row r="267" spans="1:8" ht="18" customHeight="1" x14ac:dyDescent="0.25">
      <c r="A267" s="200" t="s">
        <v>1045</v>
      </c>
      <c r="B267" s="25" t="s">
        <v>27</v>
      </c>
      <c r="C267" s="10">
        <v>54</v>
      </c>
      <c r="D267" s="36">
        <v>0.47368421052631576</v>
      </c>
      <c r="E267" s="10">
        <v>1</v>
      </c>
      <c r="F267" s="36">
        <v>0.5</v>
      </c>
      <c r="H267" s="48"/>
    </row>
    <row r="268" spans="1:8" ht="18" customHeight="1" thickBot="1" x14ac:dyDescent="0.3">
      <c r="A268" s="202"/>
      <c r="B268" s="26" t="s">
        <v>28</v>
      </c>
      <c r="C268" s="11">
        <v>60</v>
      </c>
      <c r="D268" s="37">
        <v>0.52631578947368418</v>
      </c>
      <c r="E268" s="11">
        <v>1</v>
      </c>
      <c r="F268" s="37">
        <v>0.5</v>
      </c>
      <c r="H268" s="48"/>
    </row>
    <row r="269" spans="1:8" x14ac:dyDescent="0.25">
      <c r="H269" s="48"/>
    </row>
    <row r="270" spans="1:8" x14ac:dyDescent="0.25">
      <c r="H270" s="48"/>
    </row>
    <row r="271" spans="1:8" x14ac:dyDescent="0.25">
      <c r="H271" s="48"/>
    </row>
    <row r="272" spans="1:8" ht="4.5" customHeight="1" x14ac:dyDescent="0.25">
      <c r="H272" s="48"/>
    </row>
    <row r="273" spans="1:8" ht="16.5" customHeight="1" x14ac:dyDescent="0.3">
      <c r="A273" s="193" t="s">
        <v>1046</v>
      </c>
      <c r="B273" s="193"/>
      <c r="C273" s="212" t="s">
        <v>106</v>
      </c>
      <c r="D273" s="212"/>
      <c r="E273" s="212" t="s">
        <v>365</v>
      </c>
      <c r="F273" s="212"/>
      <c r="H273" s="48"/>
    </row>
    <row r="274" spans="1:8" ht="16.5" customHeight="1" thickBot="1" x14ac:dyDescent="0.3">
      <c r="A274" s="194"/>
      <c r="B274" s="194"/>
      <c r="C274" s="7" t="s">
        <v>333</v>
      </c>
      <c r="D274" s="7" t="s">
        <v>332</v>
      </c>
      <c r="E274" s="7" t="s">
        <v>333</v>
      </c>
      <c r="F274" s="7" t="s">
        <v>332</v>
      </c>
      <c r="H274" s="48"/>
    </row>
    <row r="275" spans="1:8" x14ac:dyDescent="0.25">
      <c r="A275" s="200" t="s">
        <v>1106</v>
      </c>
      <c r="B275" s="25" t="s">
        <v>27</v>
      </c>
      <c r="C275" s="10">
        <v>256</v>
      </c>
      <c r="D275" s="36">
        <v>0.61097852028639621</v>
      </c>
      <c r="E275" s="10">
        <v>8</v>
      </c>
      <c r="F275" s="36">
        <v>0.47058823529411764</v>
      </c>
      <c r="H275" s="48"/>
    </row>
    <row r="276" spans="1:8" ht="15.75" thickBot="1" x14ac:dyDescent="0.3">
      <c r="A276" s="202"/>
      <c r="B276" s="26" t="s">
        <v>28</v>
      </c>
      <c r="C276" s="11">
        <v>163</v>
      </c>
      <c r="D276" s="37">
        <v>0.38902147971360385</v>
      </c>
      <c r="E276" s="11">
        <v>9</v>
      </c>
      <c r="F276" s="37">
        <v>0.52941176470588236</v>
      </c>
      <c r="H276" s="48"/>
    </row>
    <row r="277" spans="1:8" x14ac:dyDescent="0.25">
      <c r="A277" s="200" t="s">
        <v>1047</v>
      </c>
      <c r="B277" s="25" t="s">
        <v>27</v>
      </c>
      <c r="C277" s="10">
        <v>294</v>
      </c>
      <c r="D277" s="36">
        <v>0.68372093023255809</v>
      </c>
      <c r="E277" s="10">
        <v>13</v>
      </c>
      <c r="F277" s="36">
        <v>0.72222222222222221</v>
      </c>
      <c r="H277" s="48"/>
    </row>
    <row r="278" spans="1:8" ht="15.75" thickBot="1" x14ac:dyDescent="0.3">
      <c r="A278" s="202"/>
      <c r="B278" s="26" t="s">
        <v>28</v>
      </c>
      <c r="C278" s="11">
        <v>136</v>
      </c>
      <c r="D278" s="37">
        <v>0.31627906976744186</v>
      </c>
      <c r="E278" s="11">
        <v>5</v>
      </c>
      <c r="F278" s="37">
        <v>0.27777777777777779</v>
      </c>
      <c r="H278" s="48"/>
    </row>
    <row r="279" spans="1:8" x14ac:dyDescent="0.25">
      <c r="A279" s="200" t="s">
        <v>1107</v>
      </c>
      <c r="B279" s="25" t="s">
        <v>27</v>
      </c>
      <c r="C279" s="10">
        <v>320</v>
      </c>
      <c r="D279" s="36">
        <v>0.73903002309468824</v>
      </c>
      <c r="E279" s="10">
        <v>14</v>
      </c>
      <c r="F279" s="36">
        <v>0.77777777777777779</v>
      </c>
      <c r="H279" s="48"/>
    </row>
    <row r="280" spans="1:8" ht="15.75" thickBot="1" x14ac:dyDescent="0.3">
      <c r="A280" s="202"/>
      <c r="B280" s="26" t="s">
        <v>28</v>
      </c>
      <c r="C280" s="11">
        <v>113</v>
      </c>
      <c r="D280" s="37">
        <v>0.26096997690531176</v>
      </c>
      <c r="E280" s="11">
        <v>4</v>
      </c>
      <c r="F280" s="37">
        <v>0.22222222222222221</v>
      </c>
      <c r="H280" s="48"/>
    </row>
    <row r="281" spans="1:8" x14ac:dyDescent="0.25">
      <c r="A281" s="200" t="s">
        <v>1039</v>
      </c>
      <c r="B281" s="25" t="s">
        <v>27</v>
      </c>
      <c r="C281" s="10">
        <v>139</v>
      </c>
      <c r="D281" s="36">
        <v>0.68137254901960786</v>
      </c>
      <c r="E281" s="10">
        <v>5</v>
      </c>
      <c r="F281" s="36">
        <v>0.5</v>
      </c>
      <c r="H281" s="48"/>
    </row>
    <row r="282" spans="1:8" ht="15.75" thickBot="1" x14ac:dyDescent="0.3">
      <c r="A282" s="202"/>
      <c r="B282" s="26" t="s">
        <v>28</v>
      </c>
      <c r="C282" s="11">
        <v>65</v>
      </c>
      <c r="D282" s="37">
        <v>0.31862745098039214</v>
      </c>
      <c r="E282" s="11">
        <v>5</v>
      </c>
      <c r="F282" s="37">
        <v>0.5</v>
      </c>
      <c r="H282" s="48"/>
    </row>
    <row r="283" spans="1:8" ht="10.5" customHeight="1" x14ac:dyDescent="0.25">
      <c r="A283" s="114"/>
      <c r="B283" s="114"/>
      <c r="C283" s="114"/>
      <c r="D283" s="115"/>
      <c r="E283" s="114"/>
      <c r="F283" s="115"/>
      <c r="H283" s="48"/>
    </row>
    <row r="284" spans="1:8" ht="6.75" customHeight="1" x14ac:dyDescent="0.25">
      <c r="A284" s="116"/>
      <c r="B284" s="116"/>
      <c r="C284" s="116"/>
      <c r="D284" s="116"/>
      <c r="F284" s="48"/>
      <c r="H284" s="48"/>
    </row>
    <row r="285" spans="1:8" ht="14.25" customHeight="1" x14ac:dyDescent="0.25">
      <c r="A285" s="213" t="s">
        <v>1048</v>
      </c>
      <c r="B285" s="213"/>
      <c r="C285" s="49"/>
      <c r="D285" s="49"/>
      <c r="F285" s="48"/>
      <c r="H285" s="48"/>
    </row>
    <row r="286" spans="1:8" ht="15.75" thickBot="1" x14ac:dyDescent="0.3">
      <c r="A286" s="194"/>
      <c r="B286" s="194"/>
      <c r="C286" s="7" t="s">
        <v>333</v>
      </c>
      <c r="D286" s="7" t="s">
        <v>332</v>
      </c>
      <c r="E286" s="7" t="s">
        <v>333</v>
      </c>
      <c r="F286" s="7" t="s">
        <v>332</v>
      </c>
      <c r="H286" s="48"/>
    </row>
    <row r="287" spans="1:8" x14ac:dyDescent="0.25">
      <c r="A287" s="200" t="s">
        <v>1049</v>
      </c>
      <c r="B287" s="119" t="s">
        <v>27</v>
      </c>
      <c r="C287" s="14">
        <v>478</v>
      </c>
      <c r="D287" s="117">
        <v>0.952191235059761</v>
      </c>
      <c r="E287" s="14">
        <v>22</v>
      </c>
      <c r="F287" s="117">
        <v>1</v>
      </c>
      <c r="H287" s="48"/>
    </row>
    <row r="288" spans="1:8" ht="15.75" thickBot="1" x14ac:dyDescent="0.3">
      <c r="A288" s="202"/>
      <c r="B288" s="120" t="s">
        <v>28</v>
      </c>
      <c r="C288" s="16">
        <v>24</v>
      </c>
      <c r="D288" s="118">
        <v>4.7808764940239043E-2</v>
      </c>
      <c r="E288" s="16">
        <v>0</v>
      </c>
      <c r="F288" s="118">
        <v>0</v>
      </c>
      <c r="H288" s="48"/>
    </row>
    <row r="289" spans="1:8" ht="15" customHeight="1" x14ac:dyDescent="0.25">
      <c r="A289" s="238" t="s">
        <v>1019</v>
      </c>
      <c r="B289" s="119" t="s">
        <v>27</v>
      </c>
      <c r="C289" s="14">
        <v>320</v>
      </c>
      <c r="D289" s="117">
        <v>0.68085106382978722</v>
      </c>
      <c r="E289" s="14">
        <v>10</v>
      </c>
      <c r="F289" s="117">
        <v>0.5</v>
      </c>
      <c r="H289" s="48"/>
    </row>
    <row r="290" spans="1:8" ht="15.75" thickBot="1" x14ac:dyDescent="0.3">
      <c r="A290" s="222"/>
      <c r="B290" s="167" t="s">
        <v>28</v>
      </c>
      <c r="C290" s="150">
        <v>150</v>
      </c>
      <c r="D290" s="151">
        <v>0.31914893617021278</v>
      </c>
      <c r="E290" s="150">
        <v>10</v>
      </c>
      <c r="F290" s="151">
        <v>0.5</v>
      </c>
      <c r="H290" s="48"/>
    </row>
    <row r="291" spans="1:8" ht="21" customHeight="1" x14ac:dyDescent="0.25">
      <c r="A291" s="231" t="s">
        <v>1021</v>
      </c>
      <c r="B291" s="168" t="s">
        <v>27</v>
      </c>
      <c r="C291" s="147">
        <v>256</v>
      </c>
      <c r="D291" s="148">
        <v>0.71309192200557103</v>
      </c>
      <c r="E291" s="147">
        <v>8</v>
      </c>
      <c r="F291" s="148">
        <v>0.5</v>
      </c>
      <c r="H291" s="48"/>
    </row>
    <row r="292" spans="1:8" ht="21" customHeight="1" thickBot="1" x14ac:dyDescent="0.3">
      <c r="A292" s="232"/>
      <c r="B292" s="167" t="s">
        <v>28</v>
      </c>
      <c r="C292" s="150">
        <v>103</v>
      </c>
      <c r="D292" s="151">
        <v>0.28690807799442897</v>
      </c>
      <c r="E292" s="150">
        <v>8</v>
      </c>
      <c r="F292" s="151">
        <v>0.5</v>
      </c>
      <c r="H292" s="48"/>
    </row>
    <row r="293" spans="1:8" ht="20.25" customHeight="1" x14ac:dyDescent="0.25">
      <c r="A293" s="231" t="s">
        <v>1020</v>
      </c>
      <c r="B293" s="168" t="s">
        <v>27</v>
      </c>
      <c r="C293" s="147">
        <v>64</v>
      </c>
      <c r="D293" s="148">
        <v>0.57657657657657657</v>
      </c>
      <c r="E293" s="147">
        <v>2</v>
      </c>
      <c r="F293" s="148">
        <v>0.5</v>
      </c>
      <c r="H293" s="48"/>
    </row>
    <row r="294" spans="1:8" ht="20.85" customHeight="1" thickBot="1" x14ac:dyDescent="0.3">
      <c r="A294" s="232"/>
      <c r="B294" s="167" t="s">
        <v>28</v>
      </c>
      <c r="C294" s="150">
        <v>47</v>
      </c>
      <c r="D294" s="151">
        <v>0.42342342342342343</v>
      </c>
      <c r="E294" s="150">
        <v>2</v>
      </c>
      <c r="F294" s="151">
        <v>0.5</v>
      </c>
      <c r="H294" s="48"/>
    </row>
    <row r="295" spans="1:8" x14ac:dyDescent="0.25">
      <c r="A295" s="200" t="s">
        <v>1108</v>
      </c>
      <c r="B295" s="119" t="s">
        <v>27</v>
      </c>
      <c r="C295" s="14">
        <v>225</v>
      </c>
      <c r="D295" s="117">
        <v>0.52693208430913352</v>
      </c>
      <c r="E295" s="14">
        <v>10</v>
      </c>
      <c r="F295" s="117">
        <v>0.52631578947368418</v>
      </c>
      <c r="H295" s="48"/>
    </row>
    <row r="296" spans="1:8" ht="15.75" thickBot="1" x14ac:dyDescent="0.3">
      <c r="A296" s="202"/>
      <c r="B296" s="120" t="s">
        <v>28</v>
      </c>
      <c r="C296" s="16">
        <v>202</v>
      </c>
      <c r="D296" s="118">
        <v>0.47306791569086654</v>
      </c>
      <c r="E296" s="16">
        <v>9</v>
      </c>
      <c r="F296" s="118">
        <v>0.47368421052631576</v>
      </c>
      <c r="H296" s="48"/>
    </row>
    <row r="297" spans="1:8" x14ac:dyDescent="0.25">
      <c r="A297" s="200" t="s">
        <v>1109</v>
      </c>
      <c r="B297" s="119" t="s">
        <v>27</v>
      </c>
      <c r="C297" s="14">
        <v>272</v>
      </c>
      <c r="D297" s="117">
        <v>0.62100456621004563</v>
      </c>
      <c r="E297" s="14">
        <v>9</v>
      </c>
      <c r="F297" s="117">
        <v>0.42857142857142855</v>
      </c>
      <c r="H297" s="48"/>
    </row>
    <row r="298" spans="1:8" ht="15.75" thickBot="1" x14ac:dyDescent="0.3">
      <c r="A298" s="202"/>
      <c r="B298" s="120" t="s">
        <v>28</v>
      </c>
      <c r="C298" s="16">
        <v>166</v>
      </c>
      <c r="D298" s="118">
        <v>0.37899543378995432</v>
      </c>
      <c r="E298" s="16">
        <v>12</v>
      </c>
      <c r="F298" s="118">
        <v>0.5714285714285714</v>
      </c>
      <c r="H298" s="48"/>
    </row>
    <row r="299" spans="1:8" x14ac:dyDescent="0.25">
      <c r="A299" s="200" t="s">
        <v>1110</v>
      </c>
      <c r="B299" s="119" t="s">
        <v>27</v>
      </c>
      <c r="C299" s="14">
        <v>233</v>
      </c>
      <c r="D299" s="117">
        <v>0.56416464891041163</v>
      </c>
      <c r="E299" s="14">
        <v>9</v>
      </c>
      <c r="F299" s="117">
        <v>0.42857142857142855</v>
      </c>
      <c r="H299" s="48"/>
    </row>
    <row r="300" spans="1:8" ht="15.75" thickBot="1" x14ac:dyDescent="0.3">
      <c r="A300" s="202"/>
      <c r="B300" s="120" t="s">
        <v>28</v>
      </c>
      <c r="C300" s="16">
        <v>180</v>
      </c>
      <c r="D300" s="118">
        <v>0.43583535108958837</v>
      </c>
      <c r="E300" s="16">
        <v>12</v>
      </c>
      <c r="F300" s="118">
        <v>0.5714285714285714</v>
      </c>
      <c r="H300" s="48"/>
    </row>
    <row r="301" spans="1:8" x14ac:dyDescent="0.25">
      <c r="A301" s="200" t="s">
        <v>1111</v>
      </c>
      <c r="B301" s="119" t="s">
        <v>27</v>
      </c>
      <c r="C301" s="14">
        <v>167</v>
      </c>
      <c r="D301" s="117">
        <v>0.49262536873156343</v>
      </c>
      <c r="E301" s="14">
        <v>2</v>
      </c>
      <c r="F301" s="117">
        <v>0.125</v>
      </c>
      <c r="H301" s="48"/>
    </row>
    <row r="302" spans="1:8" ht="15.75" thickBot="1" x14ac:dyDescent="0.3">
      <c r="A302" s="202"/>
      <c r="B302" s="120" t="s">
        <v>28</v>
      </c>
      <c r="C302" s="16">
        <v>172</v>
      </c>
      <c r="D302" s="118">
        <v>0.50737463126843663</v>
      </c>
      <c r="E302" s="16">
        <v>14</v>
      </c>
      <c r="F302" s="118">
        <v>0.875</v>
      </c>
      <c r="H302" s="48"/>
    </row>
    <row r="303" spans="1:8" ht="3.75" customHeight="1" x14ac:dyDescent="0.25">
      <c r="A303" s="84"/>
      <c r="B303" s="84"/>
      <c r="C303" s="88"/>
      <c r="D303" s="89"/>
      <c r="E303" s="88"/>
      <c r="F303" s="89"/>
      <c r="H303" s="48"/>
    </row>
    <row r="304" spans="1:8" ht="18.75" x14ac:dyDescent="0.3">
      <c r="A304" s="214" t="s">
        <v>1050</v>
      </c>
      <c r="B304" s="214"/>
      <c r="C304" s="212" t="s">
        <v>106</v>
      </c>
      <c r="D304" s="212"/>
      <c r="E304" s="212" t="s">
        <v>365</v>
      </c>
      <c r="F304" s="212"/>
      <c r="H304" s="48"/>
    </row>
    <row r="305" spans="1:8" ht="16.5" customHeight="1" thickBot="1" x14ac:dyDescent="0.3">
      <c r="A305" s="214"/>
      <c r="B305" s="214"/>
      <c r="C305" s="121" t="s">
        <v>333</v>
      </c>
      <c r="D305" s="121" t="s">
        <v>332</v>
      </c>
      <c r="E305" s="121" t="s">
        <v>333</v>
      </c>
      <c r="F305" s="121" t="s">
        <v>332</v>
      </c>
      <c r="H305" s="48"/>
    </row>
    <row r="306" spans="1:8" ht="12.75" customHeight="1" x14ac:dyDescent="0.25">
      <c r="A306" s="200" t="s">
        <v>97</v>
      </c>
      <c r="B306" s="25" t="s">
        <v>27</v>
      </c>
      <c r="C306" s="14">
        <v>456</v>
      </c>
      <c r="D306" s="117">
        <v>0.93251533742331283</v>
      </c>
      <c r="E306" s="14">
        <v>20</v>
      </c>
      <c r="F306" s="117">
        <v>0.90909090909090906</v>
      </c>
      <c r="H306" s="48"/>
    </row>
    <row r="307" spans="1:8" ht="12.75" customHeight="1" thickBot="1" x14ac:dyDescent="0.3">
      <c r="A307" s="202"/>
      <c r="B307" s="26" t="s">
        <v>28</v>
      </c>
      <c r="C307" s="16">
        <v>33</v>
      </c>
      <c r="D307" s="118">
        <v>6.7484662576687116E-2</v>
      </c>
      <c r="E307" s="16">
        <v>2</v>
      </c>
      <c r="F307" s="118">
        <v>9.0909090909090912E-2</v>
      </c>
      <c r="H307" s="48"/>
    </row>
    <row r="308" spans="1:8" ht="12.75" customHeight="1" x14ac:dyDescent="0.25">
      <c r="A308" s="200" t="s">
        <v>1051</v>
      </c>
      <c r="B308" s="25" t="s">
        <v>27</v>
      </c>
      <c r="C308" s="14">
        <v>208</v>
      </c>
      <c r="D308" s="117">
        <v>0.60465116279069764</v>
      </c>
      <c r="E308" s="14">
        <v>11</v>
      </c>
      <c r="F308" s="117">
        <v>0.6875</v>
      </c>
      <c r="H308" s="48"/>
    </row>
    <row r="309" spans="1:8" ht="12.75" customHeight="1" thickBot="1" x14ac:dyDescent="0.3">
      <c r="A309" s="202"/>
      <c r="B309" s="26" t="s">
        <v>28</v>
      </c>
      <c r="C309" s="16">
        <v>136</v>
      </c>
      <c r="D309" s="118">
        <v>0.39534883720930231</v>
      </c>
      <c r="E309" s="16">
        <v>5</v>
      </c>
      <c r="F309" s="118">
        <v>0.3125</v>
      </c>
      <c r="H309" s="48"/>
    </row>
    <row r="310" spans="1:8" ht="12.75" customHeight="1" x14ac:dyDescent="0.25">
      <c r="A310" s="200" t="s">
        <v>78</v>
      </c>
      <c r="B310" s="25" t="s">
        <v>27</v>
      </c>
      <c r="C310" s="14">
        <v>418</v>
      </c>
      <c r="D310" s="117">
        <v>0.89699570815450647</v>
      </c>
      <c r="E310" s="14">
        <v>18</v>
      </c>
      <c r="F310" s="117">
        <v>0.8571428571428571</v>
      </c>
      <c r="H310" s="48"/>
    </row>
    <row r="311" spans="1:8" ht="12.75" customHeight="1" thickBot="1" x14ac:dyDescent="0.3">
      <c r="A311" s="202"/>
      <c r="B311" s="26" t="s">
        <v>28</v>
      </c>
      <c r="C311" s="16">
        <v>48</v>
      </c>
      <c r="D311" s="118">
        <v>0.10300429184549356</v>
      </c>
      <c r="E311" s="16">
        <v>3</v>
      </c>
      <c r="F311" s="118">
        <v>0.14285714285714285</v>
      </c>
      <c r="H311" s="48"/>
    </row>
    <row r="312" spans="1:8" ht="12.75" customHeight="1" x14ac:dyDescent="0.25">
      <c r="A312" s="200" t="s">
        <v>1052</v>
      </c>
      <c r="B312" s="25" t="s">
        <v>27</v>
      </c>
      <c r="C312" s="14">
        <v>126</v>
      </c>
      <c r="D312" s="117">
        <v>0.43003412969283278</v>
      </c>
      <c r="E312" s="14">
        <v>10</v>
      </c>
      <c r="F312" s="117">
        <v>0.7142857142857143</v>
      </c>
      <c r="H312" s="48"/>
    </row>
    <row r="313" spans="1:8" ht="12.75" customHeight="1" thickBot="1" x14ac:dyDescent="0.3">
      <c r="A313" s="202"/>
      <c r="B313" s="26" t="s">
        <v>28</v>
      </c>
      <c r="C313" s="16">
        <v>167</v>
      </c>
      <c r="D313" s="118">
        <v>0.56996587030716728</v>
      </c>
      <c r="E313" s="16">
        <v>4</v>
      </c>
      <c r="F313" s="118">
        <v>0.2857142857142857</v>
      </c>
      <c r="H313" s="48"/>
    </row>
    <row r="314" spans="1:8" ht="12.75" customHeight="1" x14ac:dyDescent="0.25">
      <c r="A314" s="200" t="s">
        <v>1053</v>
      </c>
      <c r="B314" s="25" t="s">
        <v>27</v>
      </c>
      <c r="C314" s="14">
        <v>82</v>
      </c>
      <c r="D314" s="117">
        <v>0.28873239436619719</v>
      </c>
      <c r="E314" s="14">
        <v>8</v>
      </c>
      <c r="F314" s="117">
        <v>0.61538461538461542</v>
      </c>
      <c r="H314" s="48"/>
    </row>
    <row r="315" spans="1:8" ht="12.75" customHeight="1" thickBot="1" x14ac:dyDescent="0.3">
      <c r="A315" s="202"/>
      <c r="B315" s="26" t="s">
        <v>28</v>
      </c>
      <c r="C315" s="16">
        <v>202</v>
      </c>
      <c r="D315" s="118">
        <v>0.71126760563380287</v>
      </c>
      <c r="E315" s="16">
        <v>5</v>
      </c>
      <c r="F315" s="118">
        <v>0.38461538461538464</v>
      </c>
      <c r="H315" s="48"/>
    </row>
    <row r="316" spans="1:8" ht="12.75" customHeight="1" x14ac:dyDescent="0.25">
      <c r="A316" s="200" t="s">
        <v>1054</v>
      </c>
      <c r="B316" s="25" t="s">
        <v>27</v>
      </c>
      <c r="C316" s="14">
        <v>66</v>
      </c>
      <c r="D316" s="117">
        <v>0.22602739726027396</v>
      </c>
      <c r="E316" s="14">
        <v>2</v>
      </c>
      <c r="F316" s="117">
        <v>0.15384615384615385</v>
      </c>
      <c r="H316" s="48"/>
    </row>
    <row r="317" spans="1:8" ht="12.75" customHeight="1" thickBot="1" x14ac:dyDescent="0.3">
      <c r="A317" s="202"/>
      <c r="B317" s="26" t="s">
        <v>28</v>
      </c>
      <c r="C317" s="16">
        <v>226</v>
      </c>
      <c r="D317" s="118">
        <v>0.77397260273972601</v>
      </c>
      <c r="E317" s="16">
        <v>11</v>
      </c>
      <c r="F317" s="118">
        <v>0.84615384615384615</v>
      </c>
      <c r="H317" s="48"/>
    </row>
    <row r="318" spans="1:8" ht="12.75" customHeight="1" x14ac:dyDescent="0.25">
      <c r="A318" s="200" t="s">
        <v>1055</v>
      </c>
      <c r="B318" s="25" t="s">
        <v>27</v>
      </c>
      <c r="C318" s="14">
        <v>176</v>
      </c>
      <c r="D318" s="117">
        <v>0.47826086956521741</v>
      </c>
      <c r="E318" s="14">
        <v>5</v>
      </c>
      <c r="F318" s="117">
        <v>0.29411764705882354</v>
      </c>
      <c r="H318" s="48"/>
    </row>
    <row r="319" spans="1:8" ht="12.75" customHeight="1" thickBot="1" x14ac:dyDescent="0.3">
      <c r="A319" s="202"/>
      <c r="B319" s="26" t="s">
        <v>28</v>
      </c>
      <c r="C319" s="16">
        <v>192</v>
      </c>
      <c r="D319" s="118">
        <v>0.52173913043478259</v>
      </c>
      <c r="E319" s="16">
        <v>12</v>
      </c>
      <c r="F319" s="118">
        <v>0.70588235294117652</v>
      </c>
      <c r="H319" s="48"/>
    </row>
    <row r="320" spans="1:8" ht="12.75" customHeight="1" x14ac:dyDescent="0.25">
      <c r="A320" s="210" t="s">
        <v>1056</v>
      </c>
      <c r="B320" s="25" t="s">
        <v>27</v>
      </c>
      <c r="C320" s="14">
        <v>60</v>
      </c>
      <c r="D320" s="117">
        <v>0.40268456375838924</v>
      </c>
      <c r="E320" s="14">
        <v>4</v>
      </c>
      <c r="F320" s="117">
        <v>0.36363636363636365</v>
      </c>
      <c r="H320" s="48"/>
    </row>
    <row r="321" spans="1:8" ht="12.75" customHeight="1" thickBot="1" x14ac:dyDescent="0.3">
      <c r="A321" s="211"/>
      <c r="B321" s="26" t="s">
        <v>28</v>
      </c>
      <c r="C321" s="16">
        <v>89</v>
      </c>
      <c r="D321" s="118">
        <v>0.59731543624161076</v>
      </c>
      <c r="E321" s="16">
        <v>7</v>
      </c>
      <c r="F321" s="118">
        <v>0.63636363636363635</v>
      </c>
      <c r="H321" s="48"/>
    </row>
    <row r="322" spans="1:8" ht="12.75" customHeight="1" x14ac:dyDescent="0.25">
      <c r="A322" s="210" t="s">
        <v>1057</v>
      </c>
      <c r="B322" s="25" t="s">
        <v>27</v>
      </c>
      <c r="C322" s="14">
        <v>86</v>
      </c>
      <c r="D322" s="117">
        <v>0.54777070063694266</v>
      </c>
      <c r="E322" s="14">
        <v>1</v>
      </c>
      <c r="F322" s="117">
        <v>0.16666666666666666</v>
      </c>
      <c r="H322" s="48"/>
    </row>
    <row r="323" spans="1:8" ht="12.75" customHeight="1" thickBot="1" x14ac:dyDescent="0.3">
      <c r="A323" s="211"/>
      <c r="B323" s="26" t="s">
        <v>28</v>
      </c>
      <c r="C323" s="16">
        <v>71</v>
      </c>
      <c r="D323" s="118">
        <v>0.45222929936305734</v>
      </c>
      <c r="E323" s="16">
        <v>5</v>
      </c>
      <c r="F323" s="118">
        <v>0.83333333333333337</v>
      </c>
      <c r="H323" s="48"/>
    </row>
    <row r="324" spans="1:8" ht="12.75" customHeight="1" x14ac:dyDescent="0.25">
      <c r="A324" s="210" t="s">
        <v>1058</v>
      </c>
      <c r="B324" s="25" t="s">
        <v>27</v>
      </c>
      <c r="C324" s="14">
        <v>24</v>
      </c>
      <c r="D324" s="117">
        <v>0.46153846153846156</v>
      </c>
      <c r="E324" s="14">
        <v>0</v>
      </c>
      <c r="F324" s="117" t="e">
        <v>#DIV/0!</v>
      </c>
      <c r="H324" s="48"/>
    </row>
    <row r="325" spans="1:8" ht="12.75" customHeight="1" thickBot="1" x14ac:dyDescent="0.3">
      <c r="A325" s="211"/>
      <c r="B325" s="26" t="s">
        <v>28</v>
      </c>
      <c r="C325" s="16">
        <v>28</v>
      </c>
      <c r="D325" s="118">
        <v>0.53846153846153844</v>
      </c>
      <c r="E325" s="16">
        <v>0</v>
      </c>
      <c r="F325" s="118" t="e">
        <v>#DIV/0!</v>
      </c>
      <c r="H325" s="48"/>
    </row>
    <row r="326" spans="1:8" ht="12.75" customHeight="1" x14ac:dyDescent="0.25">
      <c r="A326" s="200" t="s">
        <v>174</v>
      </c>
      <c r="B326" s="25" t="s">
        <v>27</v>
      </c>
      <c r="C326" s="14">
        <v>346</v>
      </c>
      <c r="D326" s="117">
        <v>0.79907621247113159</v>
      </c>
      <c r="E326" s="14">
        <v>16</v>
      </c>
      <c r="F326" s="117">
        <v>0.8</v>
      </c>
      <c r="H326" s="48"/>
    </row>
    <row r="327" spans="1:8" ht="12.75" customHeight="1" thickBot="1" x14ac:dyDescent="0.3">
      <c r="A327" s="202"/>
      <c r="B327" s="26" t="s">
        <v>28</v>
      </c>
      <c r="C327" s="16">
        <v>87</v>
      </c>
      <c r="D327" s="118">
        <v>0.20092378752886836</v>
      </c>
      <c r="E327" s="16">
        <v>4</v>
      </c>
      <c r="F327" s="118">
        <v>0.2</v>
      </c>
      <c r="H327" s="48"/>
    </row>
    <row r="328" spans="1:8" ht="12.75" customHeight="1" x14ac:dyDescent="0.25">
      <c r="A328" s="210" t="s">
        <v>1059</v>
      </c>
      <c r="B328" s="146" t="s">
        <v>27</v>
      </c>
      <c r="C328" s="147">
        <v>97</v>
      </c>
      <c r="D328" s="148">
        <v>0.62179487179487181</v>
      </c>
      <c r="E328" s="147">
        <v>11</v>
      </c>
      <c r="F328" s="148">
        <v>0.84615384615384615</v>
      </c>
      <c r="G328" s="42"/>
      <c r="H328" s="48"/>
    </row>
    <row r="329" spans="1:8" ht="12.75" customHeight="1" thickBot="1" x14ac:dyDescent="0.3">
      <c r="A329" s="211"/>
      <c r="B329" s="149" t="s">
        <v>28</v>
      </c>
      <c r="C329" s="150">
        <v>59</v>
      </c>
      <c r="D329" s="151">
        <v>0.37820512820512819</v>
      </c>
      <c r="E329" s="150">
        <v>2</v>
      </c>
      <c r="F329" s="151">
        <v>0.15384615384615385</v>
      </c>
      <c r="G329" s="42"/>
      <c r="H329" s="48"/>
    </row>
    <row r="330" spans="1:8" ht="12.75" customHeight="1" x14ac:dyDescent="0.25">
      <c r="A330" s="210" t="s">
        <v>1060</v>
      </c>
      <c r="B330" s="146" t="s">
        <v>27</v>
      </c>
      <c r="C330" s="147">
        <v>182</v>
      </c>
      <c r="D330" s="148">
        <v>0.914572864321608</v>
      </c>
      <c r="E330" s="147">
        <v>5</v>
      </c>
      <c r="F330" s="148">
        <v>0.7142857142857143</v>
      </c>
      <c r="G330" s="42"/>
      <c r="H330" s="48"/>
    </row>
    <row r="331" spans="1:8" ht="12.75" customHeight="1" thickBot="1" x14ac:dyDescent="0.3">
      <c r="A331" s="211"/>
      <c r="B331" s="149" t="s">
        <v>28</v>
      </c>
      <c r="C331" s="150">
        <v>17</v>
      </c>
      <c r="D331" s="151">
        <v>8.5427135678391955E-2</v>
      </c>
      <c r="E331" s="150">
        <v>2</v>
      </c>
      <c r="F331" s="151">
        <v>0.2857142857142857</v>
      </c>
      <c r="G331" s="42"/>
      <c r="H331" s="48"/>
    </row>
    <row r="332" spans="1:8" ht="12.75" customHeight="1" x14ac:dyDescent="0.25">
      <c r="A332" s="210" t="s">
        <v>1061</v>
      </c>
      <c r="B332" s="146" t="s">
        <v>27</v>
      </c>
      <c r="C332" s="147">
        <v>56</v>
      </c>
      <c r="D332" s="148">
        <v>0.84848484848484851</v>
      </c>
      <c r="E332" s="147">
        <v>0</v>
      </c>
      <c r="F332" s="148" t="e">
        <v>#DIV/0!</v>
      </c>
      <c r="G332" s="42"/>
      <c r="H332" s="48"/>
    </row>
    <row r="333" spans="1:8" ht="12.75" customHeight="1" thickBot="1" x14ac:dyDescent="0.3">
      <c r="A333" s="211"/>
      <c r="B333" s="149" t="s">
        <v>28</v>
      </c>
      <c r="C333" s="150">
        <v>10</v>
      </c>
      <c r="D333" s="151">
        <v>0.15151515151515152</v>
      </c>
      <c r="E333" s="150">
        <v>0</v>
      </c>
      <c r="F333" s="151" t="e">
        <v>#DIV/0!</v>
      </c>
      <c r="G333" s="42"/>
      <c r="H333" s="48"/>
    </row>
    <row r="334" spans="1:8" ht="12.75" customHeight="1" x14ac:dyDescent="0.25">
      <c r="A334" s="208" t="s">
        <v>1045</v>
      </c>
      <c r="B334" s="25" t="s">
        <v>27</v>
      </c>
      <c r="C334" s="14">
        <v>78</v>
      </c>
      <c r="D334" s="117">
        <v>0.53061224489795922</v>
      </c>
      <c r="E334" s="14">
        <v>3</v>
      </c>
      <c r="F334" s="117">
        <v>0.42857142857142855</v>
      </c>
      <c r="H334" s="48"/>
    </row>
    <row r="335" spans="1:8" ht="12.75" customHeight="1" thickBot="1" x14ac:dyDescent="0.3">
      <c r="A335" s="209"/>
      <c r="B335" s="26" t="s">
        <v>28</v>
      </c>
      <c r="C335" s="16">
        <v>69</v>
      </c>
      <c r="D335" s="118">
        <v>0.46938775510204084</v>
      </c>
      <c r="E335" s="16">
        <v>4</v>
      </c>
      <c r="F335" s="118">
        <v>0.5714285714285714</v>
      </c>
      <c r="H335" s="48"/>
    </row>
    <row r="336" spans="1:8" x14ac:dyDescent="0.25">
      <c r="A336" s="200" t="s">
        <v>1062</v>
      </c>
      <c r="B336" s="25" t="s">
        <v>27</v>
      </c>
      <c r="C336" s="14">
        <v>88</v>
      </c>
      <c r="D336" s="117">
        <v>5.2132701421800945E-2</v>
      </c>
      <c r="E336" s="14">
        <v>2</v>
      </c>
      <c r="F336" s="117">
        <v>3.7037037037037035E-2</v>
      </c>
      <c r="H336" s="48"/>
    </row>
    <row r="337" spans="1:8" ht="15.75" thickBot="1" x14ac:dyDescent="0.3">
      <c r="A337" s="202"/>
      <c r="B337" s="26" t="s">
        <v>28</v>
      </c>
      <c r="C337" s="16">
        <v>1600</v>
      </c>
      <c r="D337" s="118">
        <v>0.94786729857819907</v>
      </c>
      <c r="E337" s="16">
        <v>52</v>
      </c>
      <c r="F337" s="118">
        <v>0.96296296296296291</v>
      </c>
      <c r="H337" s="48"/>
    </row>
    <row r="338" spans="1:8" x14ac:dyDescent="0.25">
      <c r="A338" s="200" t="s">
        <v>1063</v>
      </c>
      <c r="B338" s="25" t="s">
        <v>27</v>
      </c>
      <c r="C338" s="14">
        <v>410</v>
      </c>
      <c r="D338" s="117">
        <v>0.24289099526066352</v>
      </c>
      <c r="E338" s="14">
        <v>18</v>
      </c>
      <c r="F338" s="117">
        <v>0.33333333333333331</v>
      </c>
      <c r="H338" s="48"/>
    </row>
    <row r="339" spans="1:8" ht="15.75" thickBot="1" x14ac:dyDescent="0.3">
      <c r="A339" s="202"/>
      <c r="B339" s="26" t="s">
        <v>28</v>
      </c>
      <c r="C339" s="16">
        <v>1278</v>
      </c>
      <c r="D339" s="118">
        <v>0.75710900473933651</v>
      </c>
      <c r="E339" s="16">
        <v>36</v>
      </c>
      <c r="F339" s="118">
        <v>0.66666666666666663</v>
      </c>
      <c r="H339" s="48"/>
    </row>
    <row r="340" spans="1:8" x14ac:dyDescent="0.25">
      <c r="H340" s="48"/>
    </row>
    <row r="341" spans="1:8" ht="18.75" x14ac:dyDescent="0.3">
      <c r="A341" s="193" t="s">
        <v>1064</v>
      </c>
      <c r="B341" s="193"/>
      <c r="C341" s="195" t="s">
        <v>106</v>
      </c>
      <c r="D341" s="196"/>
      <c r="E341" s="195" t="s">
        <v>365</v>
      </c>
      <c r="F341" s="196"/>
      <c r="H341" s="48"/>
    </row>
    <row r="342" spans="1:8" ht="15.75" thickBot="1" x14ac:dyDescent="0.3">
      <c r="A342" s="194"/>
      <c r="B342" s="194"/>
      <c r="C342" s="7" t="s">
        <v>333</v>
      </c>
      <c r="D342" s="7" t="s">
        <v>332</v>
      </c>
      <c r="E342" s="7" t="s">
        <v>333</v>
      </c>
      <c r="F342" s="7" t="s">
        <v>332</v>
      </c>
      <c r="H342" s="48"/>
    </row>
    <row r="343" spans="1:8" x14ac:dyDescent="0.25">
      <c r="A343" s="200" t="s">
        <v>97</v>
      </c>
      <c r="B343" s="25" t="s">
        <v>25</v>
      </c>
      <c r="C343" s="14">
        <v>21</v>
      </c>
      <c r="D343" s="122">
        <v>4.5851528384279479E-2</v>
      </c>
      <c r="E343" s="14">
        <v>0</v>
      </c>
      <c r="F343" s="122">
        <v>0</v>
      </c>
      <c r="H343" s="48"/>
    </row>
    <row r="344" spans="1:8" x14ac:dyDescent="0.25">
      <c r="A344" s="201"/>
      <c r="B344" s="24" t="s">
        <v>24</v>
      </c>
      <c r="C344" s="15">
        <v>53</v>
      </c>
      <c r="D344" s="123">
        <v>0.11572052401746726</v>
      </c>
      <c r="E344" s="15">
        <v>1</v>
      </c>
      <c r="F344" s="123">
        <v>5.2631578947368418E-2</v>
      </c>
      <c r="H344" s="48"/>
    </row>
    <row r="345" spans="1:8" x14ac:dyDescent="0.25">
      <c r="A345" s="201"/>
      <c r="B345" s="24" t="s">
        <v>26</v>
      </c>
      <c r="C345" s="15">
        <v>110</v>
      </c>
      <c r="D345" s="123">
        <v>0.24017467248908297</v>
      </c>
      <c r="E345" s="15">
        <v>9</v>
      </c>
      <c r="F345" s="123">
        <v>0.47368421052631576</v>
      </c>
      <c r="H345" s="48"/>
    </row>
    <row r="346" spans="1:8" ht="30.75" thickBot="1" x14ac:dyDescent="0.3">
      <c r="A346" s="202"/>
      <c r="B346" s="27" t="s">
        <v>23</v>
      </c>
      <c r="C346" s="16">
        <v>274</v>
      </c>
      <c r="D346" s="124">
        <v>0.59825327510917026</v>
      </c>
      <c r="E346" s="16">
        <v>9</v>
      </c>
      <c r="F346" s="124">
        <v>0.47368421052631576</v>
      </c>
      <c r="H346" s="48"/>
    </row>
    <row r="347" spans="1:8" x14ac:dyDescent="0.25">
      <c r="A347" s="200" t="s">
        <v>1051</v>
      </c>
      <c r="B347" s="25" t="s">
        <v>25</v>
      </c>
      <c r="C347" s="14">
        <v>79</v>
      </c>
      <c r="D347" s="122">
        <v>0.28727272727272729</v>
      </c>
      <c r="E347" s="14">
        <v>1</v>
      </c>
      <c r="F347" s="122">
        <v>0.1</v>
      </c>
      <c r="H347" s="48"/>
    </row>
    <row r="348" spans="1:8" x14ac:dyDescent="0.25">
      <c r="A348" s="201"/>
      <c r="B348" s="24" t="s">
        <v>24</v>
      </c>
      <c r="C348" s="15">
        <v>33</v>
      </c>
      <c r="D348" s="123">
        <v>0.12</v>
      </c>
      <c r="E348" s="15">
        <v>0</v>
      </c>
      <c r="F348" s="123">
        <v>0</v>
      </c>
      <c r="H348" s="48"/>
    </row>
    <row r="349" spans="1:8" x14ac:dyDescent="0.25">
      <c r="A349" s="201"/>
      <c r="B349" s="24" t="s">
        <v>26</v>
      </c>
      <c r="C349" s="15">
        <v>66</v>
      </c>
      <c r="D349" s="123">
        <v>0.24</v>
      </c>
      <c r="E349" s="15">
        <v>6</v>
      </c>
      <c r="F349" s="123">
        <v>0.6</v>
      </c>
      <c r="H349" s="48"/>
    </row>
    <row r="350" spans="1:8" ht="30.75" thickBot="1" x14ac:dyDescent="0.3">
      <c r="A350" s="202"/>
      <c r="B350" s="27" t="s">
        <v>23</v>
      </c>
      <c r="C350" s="16">
        <v>97</v>
      </c>
      <c r="D350" s="124">
        <v>0.35272727272727272</v>
      </c>
      <c r="E350" s="16">
        <v>3</v>
      </c>
      <c r="F350" s="124">
        <v>0.3</v>
      </c>
      <c r="H350" s="48"/>
    </row>
    <row r="351" spans="1:8" x14ac:dyDescent="0.25">
      <c r="A351" s="200" t="s">
        <v>78</v>
      </c>
      <c r="B351" s="25" t="s">
        <v>25</v>
      </c>
      <c r="C351" s="14">
        <v>39</v>
      </c>
      <c r="D351" s="122">
        <v>9.5354523227383858E-2</v>
      </c>
      <c r="E351" s="14">
        <v>0</v>
      </c>
      <c r="F351" s="122">
        <v>0</v>
      </c>
      <c r="H351" s="48"/>
    </row>
    <row r="352" spans="1:8" x14ac:dyDescent="0.25">
      <c r="A352" s="201"/>
      <c r="B352" s="24" t="s">
        <v>24</v>
      </c>
      <c r="C352" s="15">
        <v>26</v>
      </c>
      <c r="D352" s="123">
        <v>6.3569682151589244E-2</v>
      </c>
      <c r="E352" s="15">
        <v>5</v>
      </c>
      <c r="F352" s="123">
        <v>0.33333333333333331</v>
      </c>
      <c r="H352" s="48"/>
    </row>
    <row r="353" spans="1:8" x14ac:dyDescent="0.25">
      <c r="A353" s="201"/>
      <c r="B353" s="24" t="s">
        <v>26</v>
      </c>
      <c r="C353" s="15">
        <v>108</v>
      </c>
      <c r="D353" s="123">
        <v>0.26405867970660146</v>
      </c>
      <c r="E353" s="15">
        <v>2</v>
      </c>
      <c r="F353" s="123">
        <v>0.13333333333333333</v>
      </c>
      <c r="H353" s="48"/>
    </row>
    <row r="354" spans="1:8" ht="30.75" thickBot="1" x14ac:dyDescent="0.3">
      <c r="A354" s="202"/>
      <c r="B354" s="27" t="s">
        <v>23</v>
      </c>
      <c r="C354" s="16">
        <v>236</v>
      </c>
      <c r="D354" s="124">
        <v>0.57701711491442542</v>
      </c>
      <c r="E354" s="16">
        <v>8</v>
      </c>
      <c r="F354" s="124">
        <v>0.53333333333333333</v>
      </c>
      <c r="H354" s="48"/>
    </row>
    <row r="355" spans="1:8" x14ac:dyDescent="0.25">
      <c r="A355" s="200" t="s">
        <v>1052</v>
      </c>
      <c r="B355" s="25" t="s">
        <v>25</v>
      </c>
      <c r="C355" s="14">
        <v>90</v>
      </c>
      <c r="D355" s="122">
        <v>0.43062200956937802</v>
      </c>
      <c r="E355" s="14">
        <v>0</v>
      </c>
      <c r="F355" s="122">
        <v>0</v>
      </c>
      <c r="H355" s="48"/>
    </row>
    <row r="356" spans="1:8" x14ac:dyDescent="0.25">
      <c r="A356" s="201"/>
      <c r="B356" s="24" t="s">
        <v>24</v>
      </c>
      <c r="C356" s="15">
        <v>14</v>
      </c>
      <c r="D356" s="123">
        <v>6.6985645933014357E-2</v>
      </c>
      <c r="E356" s="15">
        <v>4</v>
      </c>
      <c r="F356" s="123">
        <v>0.44444444444444442</v>
      </c>
      <c r="H356" s="48"/>
    </row>
    <row r="357" spans="1:8" x14ac:dyDescent="0.25">
      <c r="A357" s="201"/>
      <c r="B357" s="24" t="s">
        <v>26</v>
      </c>
      <c r="C357" s="15">
        <v>14</v>
      </c>
      <c r="D357" s="123">
        <v>6.6985645933014357E-2</v>
      </c>
      <c r="E357" s="15">
        <v>0</v>
      </c>
      <c r="F357" s="123">
        <v>0</v>
      </c>
      <c r="H357" s="48"/>
    </row>
    <row r="358" spans="1:8" ht="30.75" thickBot="1" x14ac:dyDescent="0.3">
      <c r="A358" s="202"/>
      <c r="B358" s="27" t="s">
        <v>23</v>
      </c>
      <c r="C358" s="16">
        <v>91</v>
      </c>
      <c r="D358" s="124">
        <v>0.4354066985645933</v>
      </c>
      <c r="E358" s="16">
        <v>5</v>
      </c>
      <c r="F358" s="124">
        <v>0.55555555555555558</v>
      </c>
      <c r="H358" s="48"/>
    </row>
    <row r="359" spans="1:8" x14ac:dyDescent="0.25">
      <c r="A359" s="200" t="s">
        <v>1065</v>
      </c>
      <c r="B359" s="25" t="s">
        <v>25</v>
      </c>
      <c r="C359" s="14">
        <v>122</v>
      </c>
      <c r="D359" s="122">
        <v>0.61616161616161613</v>
      </c>
      <c r="E359" s="14">
        <v>0</v>
      </c>
      <c r="F359" s="122">
        <v>0</v>
      </c>
      <c r="H359" s="48"/>
    </row>
    <row r="360" spans="1:8" x14ac:dyDescent="0.25">
      <c r="A360" s="201"/>
      <c r="B360" s="24" t="s">
        <v>24</v>
      </c>
      <c r="C360" s="15">
        <v>42</v>
      </c>
      <c r="D360" s="123">
        <v>0.21212121212121213</v>
      </c>
      <c r="E360" s="15">
        <v>5</v>
      </c>
      <c r="F360" s="123">
        <v>0.625</v>
      </c>
      <c r="H360" s="48"/>
    </row>
    <row r="361" spans="1:8" x14ac:dyDescent="0.25">
      <c r="A361" s="201"/>
      <c r="B361" s="24" t="s">
        <v>26</v>
      </c>
      <c r="C361" s="15">
        <v>1</v>
      </c>
      <c r="D361" s="123">
        <v>5.0505050505050509E-3</v>
      </c>
      <c r="E361" s="15">
        <v>0</v>
      </c>
      <c r="F361" s="123">
        <v>0</v>
      </c>
      <c r="H361" s="48"/>
    </row>
    <row r="362" spans="1:8" ht="30.75" thickBot="1" x14ac:dyDescent="0.3">
      <c r="A362" s="202"/>
      <c r="B362" s="27" t="s">
        <v>23</v>
      </c>
      <c r="C362" s="16">
        <v>33</v>
      </c>
      <c r="D362" s="124">
        <v>0.16666666666666666</v>
      </c>
      <c r="E362" s="16">
        <v>3</v>
      </c>
      <c r="F362" s="124">
        <v>0.375</v>
      </c>
      <c r="H362" s="48"/>
    </row>
    <row r="363" spans="1:8" s="13" customFormat="1" x14ac:dyDescent="0.25">
      <c r="A363" s="84"/>
      <c r="B363" s="87"/>
      <c r="C363" s="88"/>
      <c r="D363" s="89"/>
      <c r="E363" s="88"/>
      <c r="F363" s="89"/>
      <c r="H363" s="52"/>
    </row>
    <row r="364" spans="1:8" s="13" customFormat="1" x14ac:dyDescent="0.25">
      <c r="A364" s="84"/>
      <c r="B364" s="87"/>
      <c r="C364" s="88"/>
      <c r="D364" s="89"/>
      <c r="E364" s="88"/>
      <c r="F364" s="89"/>
      <c r="H364" s="52"/>
    </row>
    <row r="365" spans="1:8" s="13" customFormat="1" x14ac:dyDescent="0.25">
      <c r="A365" s="84"/>
      <c r="B365" s="87"/>
      <c r="C365" s="88"/>
      <c r="D365" s="89"/>
      <c r="E365" s="88"/>
      <c r="F365" s="89"/>
      <c r="H365" s="52"/>
    </row>
    <row r="366" spans="1:8" s="13" customFormat="1" x14ac:dyDescent="0.25">
      <c r="A366" s="84"/>
      <c r="B366" s="87"/>
      <c r="C366" s="88"/>
      <c r="D366" s="89"/>
      <c r="E366" s="88"/>
      <c r="F366" s="89"/>
      <c r="H366" s="52"/>
    </row>
    <row r="367" spans="1:8" s="13" customFormat="1" ht="18.75" x14ac:dyDescent="0.3">
      <c r="A367" s="84"/>
      <c r="B367" s="87"/>
      <c r="C367" s="195" t="s">
        <v>106</v>
      </c>
      <c r="D367" s="196"/>
      <c r="E367" s="195" t="s">
        <v>365</v>
      </c>
      <c r="F367" s="196"/>
      <c r="H367" s="52"/>
    </row>
    <row r="368" spans="1:8" s="13" customFormat="1" ht="15.75" thickBot="1" x14ac:dyDescent="0.3">
      <c r="A368" s="84"/>
      <c r="B368" s="87"/>
      <c r="C368" s="7" t="s">
        <v>333</v>
      </c>
      <c r="D368" s="7" t="s">
        <v>332</v>
      </c>
      <c r="E368" s="7" t="s">
        <v>333</v>
      </c>
      <c r="F368" s="7" t="s">
        <v>332</v>
      </c>
      <c r="H368" s="52"/>
    </row>
    <row r="369" spans="1:8" x14ac:dyDescent="0.25">
      <c r="A369" s="200" t="s">
        <v>1066</v>
      </c>
      <c r="B369" s="25" t="s">
        <v>25</v>
      </c>
      <c r="C369" s="14">
        <v>147</v>
      </c>
      <c r="D369" s="122">
        <v>0.73134328358208955</v>
      </c>
      <c r="E369" s="14">
        <v>3</v>
      </c>
      <c r="F369" s="122">
        <v>0.75</v>
      </c>
      <c r="H369" s="48"/>
    </row>
    <row r="370" spans="1:8" x14ac:dyDescent="0.25">
      <c r="A370" s="201"/>
      <c r="B370" s="24" t="s">
        <v>24</v>
      </c>
      <c r="C370" s="15">
        <v>38</v>
      </c>
      <c r="D370" s="123">
        <v>0.1890547263681592</v>
      </c>
      <c r="E370" s="15">
        <v>1</v>
      </c>
      <c r="F370" s="123">
        <v>0.25</v>
      </c>
      <c r="H370" s="48"/>
    </row>
    <row r="371" spans="1:8" x14ac:dyDescent="0.25">
      <c r="A371" s="201"/>
      <c r="B371" s="24" t="s">
        <v>26</v>
      </c>
      <c r="C371" s="15">
        <v>5</v>
      </c>
      <c r="D371" s="123">
        <v>2.4875621890547265E-2</v>
      </c>
      <c r="E371" s="15">
        <v>0</v>
      </c>
      <c r="F371" s="123">
        <v>0</v>
      </c>
      <c r="H371" s="48"/>
    </row>
    <row r="372" spans="1:8" ht="30.75" thickBot="1" x14ac:dyDescent="0.3">
      <c r="A372" s="202"/>
      <c r="B372" s="27" t="s">
        <v>23</v>
      </c>
      <c r="C372" s="16">
        <v>11</v>
      </c>
      <c r="D372" s="124">
        <v>5.4726368159203981E-2</v>
      </c>
      <c r="E372" s="16">
        <v>0</v>
      </c>
      <c r="F372" s="124">
        <v>0</v>
      </c>
      <c r="H372" s="48"/>
    </row>
    <row r="373" spans="1:8" x14ac:dyDescent="0.25">
      <c r="A373" s="200" t="s">
        <v>1067</v>
      </c>
      <c r="B373" s="25" t="s">
        <v>25</v>
      </c>
      <c r="C373" s="14">
        <v>141</v>
      </c>
      <c r="D373" s="122">
        <v>0.48620689655172411</v>
      </c>
      <c r="E373" s="14">
        <v>3</v>
      </c>
      <c r="F373" s="122">
        <v>0.375</v>
      </c>
      <c r="H373" s="48"/>
    </row>
    <row r="374" spans="1:8" x14ac:dyDescent="0.25">
      <c r="A374" s="201"/>
      <c r="B374" s="24" t="s">
        <v>24</v>
      </c>
      <c r="C374" s="15">
        <v>106</v>
      </c>
      <c r="D374" s="123">
        <v>0.36551724137931035</v>
      </c>
      <c r="E374" s="15">
        <v>3</v>
      </c>
      <c r="F374" s="123">
        <v>0.375</v>
      </c>
      <c r="H374" s="48"/>
    </row>
    <row r="375" spans="1:8" x14ac:dyDescent="0.25">
      <c r="A375" s="201"/>
      <c r="B375" s="24" t="s">
        <v>26</v>
      </c>
      <c r="C375" s="15">
        <v>23</v>
      </c>
      <c r="D375" s="123">
        <v>7.9310344827586213E-2</v>
      </c>
      <c r="E375" s="15">
        <v>1</v>
      </c>
      <c r="F375" s="123">
        <v>0.125</v>
      </c>
      <c r="H375" s="48"/>
    </row>
    <row r="376" spans="1:8" ht="30.75" thickBot="1" x14ac:dyDescent="0.3">
      <c r="A376" s="202"/>
      <c r="B376" s="27" t="s">
        <v>23</v>
      </c>
      <c r="C376" s="16">
        <v>20</v>
      </c>
      <c r="D376" s="124">
        <v>6.8965517241379309E-2</v>
      </c>
      <c r="E376" s="16">
        <v>1</v>
      </c>
      <c r="F376" s="124">
        <v>0.125</v>
      </c>
      <c r="H376" s="48"/>
    </row>
    <row r="377" spans="1:8" x14ac:dyDescent="0.25">
      <c r="A377" s="200" t="s">
        <v>174</v>
      </c>
      <c r="B377" s="25" t="s">
        <v>25</v>
      </c>
      <c r="C377" s="14">
        <v>65</v>
      </c>
      <c r="D377" s="122">
        <v>0.17287234042553193</v>
      </c>
      <c r="E377" s="14">
        <v>1</v>
      </c>
      <c r="F377" s="122">
        <v>6.25E-2</v>
      </c>
      <c r="H377" s="48"/>
    </row>
    <row r="378" spans="1:8" x14ac:dyDescent="0.25">
      <c r="A378" s="201"/>
      <c r="B378" s="24" t="s">
        <v>24</v>
      </c>
      <c r="C378" s="15">
        <v>229</v>
      </c>
      <c r="D378" s="123">
        <v>0.60904255319148937</v>
      </c>
      <c r="E378" s="15">
        <v>7</v>
      </c>
      <c r="F378" s="123">
        <v>0.4375</v>
      </c>
      <c r="H378" s="48"/>
    </row>
    <row r="379" spans="1:8" x14ac:dyDescent="0.25">
      <c r="A379" s="201"/>
      <c r="B379" s="24" t="s">
        <v>26</v>
      </c>
      <c r="C379" s="15">
        <v>16</v>
      </c>
      <c r="D379" s="123">
        <v>4.2553191489361701E-2</v>
      </c>
      <c r="E379" s="15">
        <v>3</v>
      </c>
      <c r="F379" s="123">
        <v>0.1875</v>
      </c>
      <c r="H379" s="48"/>
    </row>
    <row r="380" spans="1:8" ht="30.75" thickBot="1" x14ac:dyDescent="0.3">
      <c r="A380" s="202"/>
      <c r="B380" s="27" t="s">
        <v>23</v>
      </c>
      <c r="C380" s="16">
        <v>66</v>
      </c>
      <c r="D380" s="124">
        <v>0.17553191489361702</v>
      </c>
      <c r="E380" s="16">
        <v>5</v>
      </c>
      <c r="F380" s="124">
        <v>0.3125</v>
      </c>
      <c r="H380" s="48"/>
    </row>
    <row r="381" spans="1:8" x14ac:dyDescent="0.25">
      <c r="A381" s="200" t="s">
        <v>1045</v>
      </c>
      <c r="B381" s="25" t="s">
        <v>25</v>
      </c>
      <c r="C381" s="14">
        <v>51</v>
      </c>
      <c r="D381" s="122">
        <v>0.59302325581395354</v>
      </c>
      <c r="E381" s="14">
        <v>1</v>
      </c>
      <c r="F381" s="122">
        <v>0.33333333333333331</v>
      </c>
      <c r="H381" s="48"/>
    </row>
    <row r="382" spans="1:8" x14ac:dyDescent="0.25">
      <c r="A382" s="201"/>
      <c r="B382" s="24" t="s">
        <v>24</v>
      </c>
      <c r="C382" s="15">
        <v>20</v>
      </c>
      <c r="D382" s="123">
        <v>0.23255813953488372</v>
      </c>
      <c r="E382" s="15">
        <v>2</v>
      </c>
      <c r="F382" s="123">
        <v>0.66666666666666663</v>
      </c>
      <c r="H382" s="48"/>
    </row>
    <row r="383" spans="1:8" x14ac:dyDescent="0.25">
      <c r="A383" s="201"/>
      <c r="B383" s="24" t="s">
        <v>26</v>
      </c>
      <c r="C383" s="15">
        <v>2</v>
      </c>
      <c r="D383" s="123">
        <v>2.3255813953488372E-2</v>
      </c>
      <c r="E383" s="15">
        <v>0</v>
      </c>
      <c r="F383" s="123">
        <v>0</v>
      </c>
      <c r="H383" s="48"/>
    </row>
    <row r="384" spans="1:8" ht="30.75" thickBot="1" x14ac:dyDescent="0.3">
      <c r="A384" s="202"/>
      <c r="B384" s="27" t="s">
        <v>23</v>
      </c>
      <c r="C384" s="16">
        <v>13</v>
      </c>
      <c r="D384" s="124">
        <v>0.15116279069767441</v>
      </c>
      <c r="E384" s="16">
        <v>0</v>
      </c>
      <c r="F384" s="124">
        <v>0</v>
      </c>
      <c r="H384" s="48"/>
    </row>
    <row r="385" spans="1:8" ht="15" customHeight="1" x14ac:dyDescent="0.25">
      <c r="A385" s="234" t="s">
        <v>1068</v>
      </c>
      <c r="B385" s="25" t="s">
        <v>27</v>
      </c>
      <c r="C385" s="10">
        <v>98</v>
      </c>
      <c r="D385" s="36">
        <v>5.8056872037914695E-2</v>
      </c>
      <c r="E385" s="10">
        <v>4</v>
      </c>
      <c r="F385" s="36">
        <v>7.407407407407407E-2</v>
      </c>
      <c r="H385" s="48"/>
    </row>
    <row r="386" spans="1:8" ht="15.75" thickBot="1" x14ac:dyDescent="0.3">
      <c r="A386" s="235"/>
      <c r="B386" s="26" t="s">
        <v>28</v>
      </c>
      <c r="C386" s="11">
        <v>1590</v>
      </c>
      <c r="D386" s="37">
        <v>0.94194312796208535</v>
      </c>
      <c r="E386" s="11">
        <v>50</v>
      </c>
      <c r="F386" s="37">
        <v>0.92592592592592593</v>
      </c>
      <c r="H386" s="48"/>
    </row>
    <row r="387" spans="1:8" ht="15" customHeight="1" x14ac:dyDescent="0.25">
      <c r="A387" s="234" t="s">
        <v>1069</v>
      </c>
      <c r="B387" s="25" t="s">
        <v>27</v>
      </c>
      <c r="C387" s="10">
        <v>374</v>
      </c>
      <c r="D387" s="36">
        <v>0.22156398104265404</v>
      </c>
      <c r="E387" s="10">
        <v>16</v>
      </c>
      <c r="F387" s="36">
        <v>0.29629629629629628</v>
      </c>
      <c r="H387" s="48"/>
    </row>
    <row r="388" spans="1:8" ht="15.75" thickBot="1" x14ac:dyDescent="0.3">
      <c r="A388" s="235"/>
      <c r="B388" s="26" t="s">
        <v>28</v>
      </c>
      <c r="C388" s="11">
        <v>1314</v>
      </c>
      <c r="D388" s="37">
        <v>0.77843601895734593</v>
      </c>
      <c r="E388" s="11">
        <v>38</v>
      </c>
      <c r="F388" s="37">
        <v>0.70370370370370372</v>
      </c>
      <c r="H388" s="48"/>
    </row>
    <row r="389" spans="1:8" x14ac:dyDescent="0.25">
      <c r="H389" s="48"/>
    </row>
    <row r="390" spans="1:8" x14ac:dyDescent="0.25">
      <c r="H390" s="48"/>
    </row>
    <row r="391" spans="1:8" x14ac:dyDescent="0.25">
      <c r="H391" s="48"/>
    </row>
    <row r="392" spans="1:8" x14ac:dyDescent="0.25">
      <c r="H392" s="48"/>
    </row>
    <row r="393" spans="1:8" ht="15" hidden="1" customHeight="1" x14ac:dyDescent="0.25">
      <c r="H393" s="48"/>
    </row>
    <row r="394" spans="1:8" ht="15" hidden="1" customHeight="1" x14ac:dyDescent="0.25">
      <c r="A394" s="102"/>
      <c r="B394" s="102"/>
      <c r="H394" s="48"/>
    </row>
    <row r="395" spans="1:8" ht="18.75" x14ac:dyDescent="0.3">
      <c r="A395" s="102"/>
      <c r="B395" s="102"/>
      <c r="C395" s="195" t="s">
        <v>106</v>
      </c>
      <c r="D395" s="196"/>
      <c r="E395" s="195" t="s">
        <v>365</v>
      </c>
      <c r="F395" s="196"/>
      <c r="H395" s="48"/>
    </row>
    <row r="396" spans="1:8" ht="11.25" customHeight="1" x14ac:dyDescent="0.25">
      <c r="A396" s="102"/>
      <c r="B396" s="102"/>
      <c r="C396" s="197"/>
      <c r="D396" s="197"/>
      <c r="E396" s="197"/>
      <c r="F396" s="197"/>
      <c r="H396" s="48"/>
    </row>
    <row r="397" spans="1:8" ht="14.25" customHeight="1" x14ac:dyDescent="0.25">
      <c r="A397" s="213" t="s">
        <v>1070</v>
      </c>
      <c r="B397" s="102"/>
      <c r="C397" s="191" t="s">
        <v>1010</v>
      </c>
      <c r="D397" s="191"/>
      <c r="E397" s="191"/>
      <c r="F397" s="191"/>
      <c r="G397" s="33"/>
      <c r="H397" s="48"/>
    </row>
    <row r="398" spans="1:8" x14ac:dyDescent="0.25">
      <c r="A398" s="213"/>
      <c r="B398" s="102"/>
      <c r="C398" s="7" t="s">
        <v>333</v>
      </c>
      <c r="D398" s="7" t="s">
        <v>332</v>
      </c>
      <c r="E398" s="7" t="s">
        <v>333</v>
      </c>
      <c r="F398" s="7" t="s">
        <v>332</v>
      </c>
      <c r="H398" s="48"/>
    </row>
    <row r="399" spans="1:8" x14ac:dyDescent="0.25">
      <c r="A399" s="213"/>
      <c r="B399" s="50" t="s">
        <v>27</v>
      </c>
      <c r="C399" s="2">
        <v>293</v>
      </c>
      <c r="D399" s="35">
        <v>0.62208067940552014</v>
      </c>
      <c r="E399" s="2">
        <v>12</v>
      </c>
      <c r="F399" s="35">
        <v>0.5714285714285714</v>
      </c>
      <c r="H399" s="48"/>
    </row>
    <row r="400" spans="1:8" x14ac:dyDescent="0.25">
      <c r="A400" s="213"/>
      <c r="B400" s="50" t="s">
        <v>28</v>
      </c>
      <c r="C400" s="2">
        <v>178</v>
      </c>
      <c r="D400" s="35">
        <v>0.37791932059447986</v>
      </c>
      <c r="E400" s="2">
        <v>9</v>
      </c>
      <c r="F400" s="35">
        <v>0.42857142857142855</v>
      </c>
      <c r="H400" s="48"/>
    </row>
    <row r="401" spans="1:8" ht="7.5" customHeight="1" x14ac:dyDescent="0.25">
      <c r="A401" s="213"/>
      <c r="C401" s="125"/>
      <c r="D401" s="125"/>
      <c r="E401" s="125"/>
      <c r="F401" s="125"/>
      <c r="H401" s="48"/>
    </row>
    <row r="402" spans="1:8" x14ac:dyDescent="0.25">
      <c r="A402" s="213"/>
      <c r="C402" s="198" t="s">
        <v>1022</v>
      </c>
      <c r="D402" s="198"/>
      <c r="E402" s="198"/>
      <c r="F402" s="198"/>
      <c r="H402" s="48"/>
    </row>
    <row r="403" spans="1:8" x14ac:dyDescent="0.25">
      <c r="A403" s="213"/>
      <c r="C403" s="192"/>
      <c r="D403" s="192"/>
      <c r="E403" s="192"/>
      <c r="F403" s="192"/>
      <c r="H403" s="48"/>
    </row>
    <row r="404" spans="1:8" x14ac:dyDescent="0.25">
      <c r="A404" s="213"/>
      <c r="B404" s="68"/>
      <c r="C404" s="199"/>
      <c r="D404" s="199"/>
      <c r="E404" s="199"/>
      <c r="F404" s="199"/>
      <c r="H404" s="48"/>
    </row>
    <row r="405" spans="1:8" x14ac:dyDescent="0.25">
      <c r="A405" s="213"/>
      <c r="C405" s="7" t="s">
        <v>333</v>
      </c>
      <c r="D405" s="7" t="s">
        <v>332</v>
      </c>
      <c r="E405" s="7" t="s">
        <v>333</v>
      </c>
      <c r="F405" s="7" t="s">
        <v>332</v>
      </c>
      <c r="H405" s="48"/>
    </row>
    <row r="406" spans="1:8" x14ac:dyDescent="0.25">
      <c r="A406" s="213"/>
      <c r="B406" s="127" t="s">
        <v>27</v>
      </c>
      <c r="C406" s="152">
        <v>222</v>
      </c>
      <c r="D406" s="153">
        <v>0.66666666666666663</v>
      </c>
      <c r="E406" s="152">
        <v>11</v>
      </c>
      <c r="F406" s="153">
        <v>0.57894736842105265</v>
      </c>
      <c r="H406" s="48"/>
    </row>
    <row r="407" spans="1:8" x14ac:dyDescent="0.25">
      <c r="A407" s="213"/>
      <c r="B407" s="154" t="s">
        <v>28</v>
      </c>
      <c r="C407" s="152">
        <v>111</v>
      </c>
      <c r="D407" s="153">
        <v>0.33333333333333331</v>
      </c>
      <c r="E407" s="152">
        <v>8</v>
      </c>
      <c r="F407" s="153">
        <v>0.42105263157894735</v>
      </c>
      <c r="H407" s="48"/>
    </row>
    <row r="408" spans="1:8" ht="10.5" customHeight="1" x14ac:dyDescent="0.25">
      <c r="A408" s="93"/>
      <c r="B408" s="155"/>
      <c r="C408" s="155"/>
      <c r="D408" s="156"/>
      <c r="E408" s="155"/>
      <c r="F408" s="156"/>
      <c r="H408" s="48"/>
    </row>
    <row r="409" spans="1:8" ht="6.75" customHeight="1" x14ac:dyDescent="0.25">
      <c r="A409" s="116"/>
      <c r="B409" s="116"/>
      <c r="C409" s="116"/>
      <c r="D409" s="116"/>
      <c r="F409" s="48"/>
      <c r="H409" s="48"/>
    </row>
    <row r="410" spans="1:8" ht="30" hidden="1" customHeight="1" x14ac:dyDescent="0.25">
      <c r="A410" s="230" t="s">
        <v>168</v>
      </c>
      <c r="B410" s="230"/>
      <c r="C410" s="230"/>
      <c r="D410" s="230"/>
      <c r="F410" s="48"/>
      <c r="H410" s="48"/>
    </row>
    <row r="411" spans="1:8" ht="15" hidden="1" customHeight="1" x14ac:dyDescent="0.25">
      <c r="H411" s="48"/>
    </row>
    <row r="412" spans="1:8" ht="15.75" hidden="1" customHeight="1" thickBot="1" x14ac:dyDescent="0.3">
      <c r="C412" s="7" t="s">
        <v>333</v>
      </c>
      <c r="D412" s="7" t="s">
        <v>332</v>
      </c>
      <c r="E412" s="7" t="s">
        <v>333</v>
      </c>
      <c r="F412" s="7" t="s">
        <v>332</v>
      </c>
      <c r="H412" s="48"/>
    </row>
    <row r="413" spans="1:8" ht="15" hidden="1" customHeight="1" x14ac:dyDescent="0.25">
      <c r="A413" s="200" t="s">
        <v>7</v>
      </c>
      <c r="B413" s="22" t="s">
        <v>21</v>
      </c>
      <c r="C413" s="10">
        <v>7</v>
      </c>
      <c r="D413" s="38">
        <v>1.4644351464435146E-2</v>
      </c>
      <c r="E413" s="10">
        <v>0</v>
      </c>
      <c r="F413" s="38">
        <v>0</v>
      </c>
      <c r="H413" s="48"/>
    </row>
    <row r="414" spans="1:8" ht="15" hidden="1" customHeight="1" x14ac:dyDescent="0.25">
      <c r="A414" s="201"/>
      <c r="B414" s="21" t="s">
        <v>20</v>
      </c>
      <c r="C414" s="2">
        <v>166</v>
      </c>
      <c r="D414" s="39">
        <v>0.34728033472803349</v>
      </c>
      <c r="E414" s="2">
        <v>8</v>
      </c>
      <c r="F414" s="39">
        <v>0.36363636363636365</v>
      </c>
      <c r="H414" s="48"/>
    </row>
    <row r="415" spans="1:8" ht="15" hidden="1" customHeight="1" x14ac:dyDescent="0.25">
      <c r="A415" s="201"/>
      <c r="B415" s="21" t="s">
        <v>19</v>
      </c>
      <c r="C415" s="2">
        <v>177</v>
      </c>
      <c r="D415" s="39">
        <v>0.3702928870292887</v>
      </c>
      <c r="E415" s="2">
        <v>9</v>
      </c>
      <c r="F415" s="39">
        <v>0.40909090909090912</v>
      </c>
      <c r="H415" s="48"/>
    </row>
    <row r="416" spans="1:8" ht="15.75" hidden="1" customHeight="1" thickBot="1" x14ac:dyDescent="0.3">
      <c r="A416" s="202"/>
      <c r="B416" s="23" t="s">
        <v>22</v>
      </c>
      <c r="C416" s="11">
        <v>128</v>
      </c>
      <c r="D416" s="40">
        <v>0.26778242677824265</v>
      </c>
      <c r="E416" s="11">
        <v>5</v>
      </c>
      <c r="F416" s="40">
        <v>0.22727272727272727</v>
      </c>
      <c r="H416" s="48"/>
    </row>
    <row r="417" spans="1:8" ht="15" hidden="1" customHeight="1" x14ac:dyDescent="0.25">
      <c r="A417" s="200" t="s">
        <v>8</v>
      </c>
      <c r="B417" s="22" t="s">
        <v>21</v>
      </c>
      <c r="C417" s="10">
        <v>56</v>
      </c>
      <c r="D417" s="38">
        <v>0.12444444444444444</v>
      </c>
      <c r="E417" s="10">
        <v>2</v>
      </c>
      <c r="F417" s="38">
        <v>0.1</v>
      </c>
      <c r="H417" s="48"/>
    </row>
    <row r="418" spans="1:8" ht="15" hidden="1" customHeight="1" x14ac:dyDescent="0.25">
      <c r="A418" s="201"/>
      <c r="B418" s="21" t="s">
        <v>20</v>
      </c>
      <c r="C418" s="2">
        <v>176</v>
      </c>
      <c r="D418" s="39">
        <v>0.39111111111111113</v>
      </c>
      <c r="E418" s="2">
        <v>4</v>
      </c>
      <c r="F418" s="39">
        <v>0.2</v>
      </c>
      <c r="H418" s="48"/>
    </row>
    <row r="419" spans="1:8" ht="15" hidden="1" customHeight="1" x14ac:dyDescent="0.25">
      <c r="A419" s="201"/>
      <c r="B419" s="21" t="s">
        <v>19</v>
      </c>
      <c r="C419" s="2">
        <v>108</v>
      </c>
      <c r="D419" s="39">
        <v>0.24</v>
      </c>
      <c r="E419" s="2">
        <v>5</v>
      </c>
      <c r="F419" s="39">
        <v>0.25</v>
      </c>
      <c r="H419" s="48"/>
    </row>
    <row r="420" spans="1:8" ht="15.75" hidden="1" customHeight="1" thickBot="1" x14ac:dyDescent="0.3">
      <c r="A420" s="202"/>
      <c r="B420" s="23" t="s">
        <v>22</v>
      </c>
      <c r="C420" s="11">
        <v>110</v>
      </c>
      <c r="D420" s="40">
        <v>0.24444444444444444</v>
      </c>
      <c r="E420" s="11">
        <v>9</v>
      </c>
      <c r="F420" s="40">
        <v>0.45</v>
      </c>
      <c r="H420" s="48"/>
    </row>
    <row r="421" spans="1:8" ht="15" hidden="1" customHeight="1" x14ac:dyDescent="0.25">
      <c r="A421" s="200" t="s">
        <v>9</v>
      </c>
      <c r="B421" s="22" t="s">
        <v>21</v>
      </c>
      <c r="C421" s="10">
        <v>62</v>
      </c>
      <c r="D421" s="38">
        <v>0.16711590296495957</v>
      </c>
      <c r="E421" s="10">
        <v>2</v>
      </c>
      <c r="F421" s="38">
        <v>0.125</v>
      </c>
      <c r="H421" s="48"/>
    </row>
    <row r="422" spans="1:8" ht="15" hidden="1" customHeight="1" x14ac:dyDescent="0.25">
      <c r="A422" s="201"/>
      <c r="B422" s="21" t="s">
        <v>20</v>
      </c>
      <c r="C422" s="2">
        <v>123</v>
      </c>
      <c r="D422" s="39">
        <v>0.33153638814016173</v>
      </c>
      <c r="E422" s="2">
        <v>6</v>
      </c>
      <c r="F422" s="39">
        <v>0.375</v>
      </c>
      <c r="H422" s="48"/>
    </row>
    <row r="423" spans="1:8" ht="15" hidden="1" customHeight="1" x14ac:dyDescent="0.25">
      <c r="A423" s="201"/>
      <c r="B423" s="21" t="s">
        <v>19</v>
      </c>
      <c r="C423" s="2">
        <v>89</v>
      </c>
      <c r="D423" s="39">
        <v>0.23989218328840969</v>
      </c>
      <c r="E423" s="2">
        <v>3</v>
      </c>
      <c r="F423" s="39">
        <v>0.1875</v>
      </c>
      <c r="H423" s="48"/>
    </row>
    <row r="424" spans="1:8" ht="15.75" hidden="1" customHeight="1" thickBot="1" x14ac:dyDescent="0.3">
      <c r="A424" s="202"/>
      <c r="B424" s="23" t="s">
        <v>22</v>
      </c>
      <c r="C424" s="11">
        <v>97</v>
      </c>
      <c r="D424" s="40">
        <v>0.26145552560646901</v>
      </c>
      <c r="E424" s="11">
        <v>5</v>
      </c>
      <c r="F424" s="40">
        <v>0.3125</v>
      </c>
      <c r="H424" s="48"/>
    </row>
    <row r="425" spans="1:8" ht="15" hidden="1" customHeight="1" x14ac:dyDescent="0.25">
      <c r="A425" s="200" t="s">
        <v>39</v>
      </c>
      <c r="B425" s="22" t="s">
        <v>21</v>
      </c>
      <c r="C425" s="10">
        <v>5</v>
      </c>
      <c r="D425" s="38">
        <v>1.0266940451745379E-2</v>
      </c>
      <c r="E425" s="10">
        <v>0</v>
      </c>
      <c r="F425" s="38">
        <v>0</v>
      </c>
      <c r="H425" s="48"/>
    </row>
    <row r="426" spans="1:8" ht="15" hidden="1" customHeight="1" x14ac:dyDescent="0.25">
      <c r="A426" s="201"/>
      <c r="B426" s="21" t="s">
        <v>20</v>
      </c>
      <c r="C426" s="2">
        <v>53</v>
      </c>
      <c r="D426" s="39">
        <v>0.10882956878850103</v>
      </c>
      <c r="E426" s="2">
        <v>2</v>
      </c>
      <c r="F426" s="39">
        <v>9.0909090909090912E-2</v>
      </c>
      <c r="H426" s="48"/>
    </row>
    <row r="427" spans="1:8" ht="15" hidden="1" customHeight="1" x14ac:dyDescent="0.25">
      <c r="A427" s="201"/>
      <c r="B427" s="21" t="s">
        <v>19</v>
      </c>
      <c r="C427" s="2">
        <v>142</v>
      </c>
      <c r="D427" s="39">
        <v>0.29158110882956878</v>
      </c>
      <c r="E427" s="2">
        <v>9</v>
      </c>
      <c r="F427" s="39">
        <v>0.40909090909090912</v>
      </c>
      <c r="H427" s="48"/>
    </row>
    <row r="428" spans="1:8" ht="15.75" hidden="1" customHeight="1" thickBot="1" x14ac:dyDescent="0.3">
      <c r="A428" s="202"/>
      <c r="B428" s="23" t="s">
        <v>22</v>
      </c>
      <c r="C428" s="11">
        <v>287</v>
      </c>
      <c r="D428" s="40">
        <v>0.58932238193018482</v>
      </c>
      <c r="E428" s="11">
        <v>11</v>
      </c>
      <c r="F428" s="40">
        <v>0.5</v>
      </c>
      <c r="H428" s="48"/>
    </row>
    <row r="429" spans="1:8" ht="15" hidden="1" customHeight="1" x14ac:dyDescent="0.25">
      <c r="A429" s="200" t="s">
        <v>10</v>
      </c>
      <c r="B429" s="22" t="s">
        <v>21</v>
      </c>
      <c r="C429" s="10">
        <v>9</v>
      </c>
      <c r="D429" s="38">
        <v>1.8907563025210083E-2</v>
      </c>
      <c r="E429" s="10">
        <v>0</v>
      </c>
      <c r="F429" s="38">
        <v>0</v>
      </c>
      <c r="H429" s="48"/>
    </row>
    <row r="430" spans="1:8" ht="15" hidden="1" customHeight="1" x14ac:dyDescent="0.25">
      <c r="A430" s="201"/>
      <c r="B430" s="21" t="s">
        <v>20</v>
      </c>
      <c r="C430" s="2">
        <v>161</v>
      </c>
      <c r="D430" s="39">
        <v>0.33823529411764708</v>
      </c>
      <c r="E430" s="2">
        <v>12</v>
      </c>
      <c r="F430" s="39">
        <v>0.5714285714285714</v>
      </c>
      <c r="H430" s="48"/>
    </row>
    <row r="431" spans="1:8" ht="15" hidden="1" customHeight="1" x14ac:dyDescent="0.25">
      <c r="A431" s="201"/>
      <c r="B431" s="21" t="s">
        <v>19</v>
      </c>
      <c r="C431" s="2">
        <v>199</v>
      </c>
      <c r="D431" s="39">
        <v>0.41806722689075632</v>
      </c>
      <c r="E431" s="2">
        <v>8</v>
      </c>
      <c r="F431" s="39">
        <v>0.38095238095238093</v>
      </c>
      <c r="H431" s="48"/>
    </row>
    <row r="432" spans="1:8" ht="15.75" hidden="1" customHeight="1" thickBot="1" x14ac:dyDescent="0.3">
      <c r="A432" s="202"/>
      <c r="B432" s="23" t="s">
        <v>22</v>
      </c>
      <c r="C432" s="11">
        <v>107</v>
      </c>
      <c r="D432" s="40">
        <v>0.22478991596638656</v>
      </c>
      <c r="E432" s="11">
        <v>1</v>
      </c>
      <c r="F432" s="40">
        <v>4.7619047619047616E-2</v>
      </c>
      <c r="H432" s="48"/>
    </row>
    <row r="433" spans="1:8" ht="15" hidden="1" customHeight="1" x14ac:dyDescent="0.25">
      <c r="A433" s="200" t="s">
        <v>11</v>
      </c>
      <c r="B433" s="22" t="s">
        <v>21</v>
      </c>
      <c r="C433" s="10">
        <v>2</v>
      </c>
      <c r="D433" s="38">
        <v>4.0404040404040404E-3</v>
      </c>
      <c r="E433" s="10">
        <v>0</v>
      </c>
      <c r="F433" s="38">
        <v>0</v>
      </c>
      <c r="H433" s="48"/>
    </row>
    <row r="434" spans="1:8" ht="15" hidden="1" customHeight="1" x14ac:dyDescent="0.25">
      <c r="A434" s="201"/>
      <c r="B434" s="21" t="s">
        <v>20</v>
      </c>
      <c r="C434" s="2">
        <v>35</v>
      </c>
      <c r="D434" s="39">
        <v>7.0707070707070704E-2</v>
      </c>
      <c r="E434" s="2">
        <v>1</v>
      </c>
      <c r="F434" s="39">
        <v>4.5454545454545456E-2</v>
      </c>
      <c r="H434" s="48"/>
    </row>
    <row r="435" spans="1:8" ht="15" hidden="1" customHeight="1" x14ac:dyDescent="0.25">
      <c r="A435" s="201"/>
      <c r="B435" s="21" t="s">
        <v>19</v>
      </c>
      <c r="C435" s="2">
        <v>114</v>
      </c>
      <c r="D435" s="39">
        <v>0.23030303030303031</v>
      </c>
      <c r="E435" s="2">
        <v>3</v>
      </c>
      <c r="F435" s="39">
        <v>0.13636363636363635</v>
      </c>
      <c r="H435" s="48"/>
    </row>
    <row r="436" spans="1:8" ht="15.75" hidden="1" customHeight="1" thickBot="1" x14ac:dyDescent="0.3">
      <c r="A436" s="202"/>
      <c r="B436" s="23" t="s">
        <v>22</v>
      </c>
      <c r="C436" s="11">
        <v>344</v>
      </c>
      <c r="D436" s="40">
        <v>0.69494949494949498</v>
      </c>
      <c r="E436" s="11">
        <v>18</v>
      </c>
      <c r="F436" s="40">
        <v>0.81818181818181823</v>
      </c>
      <c r="H436" s="48"/>
    </row>
    <row r="437" spans="1:8" ht="15" hidden="1" customHeight="1" x14ac:dyDescent="0.25">
      <c r="A437" s="200" t="s">
        <v>12</v>
      </c>
      <c r="B437" s="22" t="s">
        <v>21</v>
      </c>
      <c r="C437" s="10">
        <v>14</v>
      </c>
      <c r="D437" s="38">
        <v>2.88659793814433E-2</v>
      </c>
      <c r="E437" s="10">
        <v>0</v>
      </c>
      <c r="F437" s="38">
        <v>0</v>
      </c>
      <c r="H437" s="48"/>
    </row>
    <row r="438" spans="1:8" ht="15" hidden="1" customHeight="1" x14ac:dyDescent="0.25">
      <c r="A438" s="201"/>
      <c r="B438" s="21" t="s">
        <v>20</v>
      </c>
      <c r="C438" s="2">
        <v>157</v>
      </c>
      <c r="D438" s="39">
        <v>0.32371134020618558</v>
      </c>
      <c r="E438" s="2">
        <v>10</v>
      </c>
      <c r="F438" s="39">
        <v>0.47619047619047616</v>
      </c>
      <c r="H438" s="48"/>
    </row>
    <row r="439" spans="1:8" ht="15" hidden="1" customHeight="1" x14ac:dyDescent="0.25">
      <c r="A439" s="201"/>
      <c r="B439" s="21" t="s">
        <v>19</v>
      </c>
      <c r="C439" s="2">
        <v>201</v>
      </c>
      <c r="D439" s="39">
        <v>0.41443298969072168</v>
      </c>
      <c r="E439" s="2">
        <v>6</v>
      </c>
      <c r="F439" s="39">
        <v>0.2857142857142857</v>
      </c>
      <c r="H439" s="48"/>
    </row>
    <row r="440" spans="1:8" ht="15.75" hidden="1" customHeight="1" thickBot="1" x14ac:dyDescent="0.3">
      <c r="A440" s="202"/>
      <c r="B440" s="23" t="s">
        <v>22</v>
      </c>
      <c r="C440" s="11">
        <v>113</v>
      </c>
      <c r="D440" s="40">
        <v>0.23298969072164949</v>
      </c>
      <c r="E440" s="11">
        <v>5</v>
      </c>
      <c r="F440" s="40">
        <v>0.23809523809523808</v>
      </c>
      <c r="H440" s="48"/>
    </row>
    <row r="441" spans="1:8" s="13" customFormat="1" ht="15.75" hidden="1" customHeight="1" x14ac:dyDescent="0.25">
      <c r="A441" s="28"/>
      <c r="B441" s="12"/>
      <c r="D441" s="41"/>
      <c r="F441" s="41"/>
      <c r="H441" s="52"/>
    </row>
    <row r="442" spans="1:8" s="13" customFormat="1" ht="15.75" hidden="1" customHeight="1" thickBot="1" x14ac:dyDescent="0.3">
      <c r="A442" s="84"/>
      <c r="B442" s="85"/>
      <c r="C442" s="52"/>
      <c r="D442" s="86"/>
      <c r="E442" s="52"/>
      <c r="F442" s="86"/>
      <c r="H442" s="52"/>
    </row>
    <row r="443" spans="1:8" ht="15" hidden="1" customHeight="1" x14ac:dyDescent="0.25">
      <c r="A443" s="200" t="s">
        <v>13</v>
      </c>
      <c r="B443" s="22" t="s">
        <v>21</v>
      </c>
      <c r="C443" s="10">
        <v>1</v>
      </c>
      <c r="D443" s="38">
        <v>2.1598272138228943E-3</v>
      </c>
      <c r="E443" s="10">
        <v>0</v>
      </c>
      <c r="F443" s="38">
        <v>0</v>
      </c>
      <c r="H443" s="48"/>
    </row>
    <row r="444" spans="1:8" ht="15" hidden="1" customHeight="1" x14ac:dyDescent="0.25">
      <c r="A444" s="201"/>
      <c r="B444" s="21" t="s">
        <v>20</v>
      </c>
      <c r="C444" s="2">
        <v>41</v>
      </c>
      <c r="D444" s="39">
        <v>8.8552915766738655E-2</v>
      </c>
      <c r="E444" s="2">
        <v>3</v>
      </c>
      <c r="F444" s="39">
        <v>0.13636363636363635</v>
      </c>
      <c r="H444" s="48"/>
    </row>
    <row r="445" spans="1:8" ht="15" hidden="1" customHeight="1" x14ac:dyDescent="0.25">
      <c r="A445" s="201"/>
      <c r="B445" s="21" t="s">
        <v>19</v>
      </c>
      <c r="C445" s="2">
        <v>123</v>
      </c>
      <c r="D445" s="39">
        <v>0.26565874730021599</v>
      </c>
      <c r="E445" s="2">
        <v>6</v>
      </c>
      <c r="F445" s="39">
        <v>0.27272727272727271</v>
      </c>
      <c r="H445" s="48"/>
    </row>
    <row r="446" spans="1:8" ht="15.75" hidden="1" customHeight="1" thickBot="1" x14ac:dyDescent="0.3">
      <c r="A446" s="202"/>
      <c r="B446" s="23" t="s">
        <v>22</v>
      </c>
      <c r="C446" s="11">
        <v>298</v>
      </c>
      <c r="D446" s="40">
        <v>0.64362850971922247</v>
      </c>
      <c r="E446" s="11">
        <v>13</v>
      </c>
      <c r="F446" s="40">
        <v>0.59090909090909094</v>
      </c>
      <c r="H446" s="48"/>
    </row>
    <row r="447" spans="1:8" ht="15" hidden="1" customHeight="1" x14ac:dyDescent="0.25">
      <c r="A447" s="200" t="s">
        <v>14</v>
      </c>
      <c r="B447" s="22" t="s">
        <v>21</v>
      </c>
      <c r="C447" s="10">
        <v>16</v>
      </c>
      <c r="D447" s="38">
        <v>0.22857142857142856</v>
      </c>
      <c r="E447" s="10">
        <v>0</v>
      </c>
      <c r="F447" s="38">
        <v>0</v>
      </c>
      <c r="H447" s="48"/>
    </row>
    <row r="448" spans="1:8" ht="15" hidden="1" customHeight="1" x14ac:dyDescent="0.25">
      <c r="A448" s="201"/>
      <c r="B448" s="21" t="s">
        <v>20</v>
      </c>
      <c r="C448" s="2">
        <v>14</v>
      </c>
      <c r="D448" s="39">
        <v>0.2</v>
      </c>
      <c r="E448" s="2">
        <v>0</v>
      </c>
      <c r="F448" s="39">
        <v>0</v>
      </c>
      <c r="H448" s="48"/>
    </row>
    <row r="449" spans="1:8" ht="15" hidden="1" customHeight="1" x14ac:dyDescent="0.25">
      <c r="A449" s="201"/>
      <c r="B449" s="21" t="s">
        <v>19</v>
      </c>
      <c r="C449" s="2">
        <v>12</v>
      </c>
      <c r="D449" s="39">
        <v>0.17142857142857143</v>
      </c>
      <c r="E449" s="2">
        <v>2</v>
      </c>
      <c r="F449" s="39">
        <v>1</v>
      </c>
      <c r="H449" s="48"/>
    </row>
    <row r="450" spans="1:8" ht="15.75" hidden="1" customHeight="1" thickBot="1" x14ac:dyDescent="0.3">
      <c r="A450" s="202"/>
      <c r="B450" s="23" t="s">
        <v>22</v>
      </c>
      <c r="C450" s="11">
        <v>28</v>
      </c>
      <c r="D450" s="40">
        <v>0.4</v>
      </c>
      <c r="E450" s="11">
        <v>0</v>
      </c>
      <c r="F450" s="40">
        <v>0</v>
      </c>
      <c r="H450" s="48"/>
    </row>
    <row r="451" spans="1:8" ht="15" hidden="1" customHeight="1" x14ac:dyDescent="0.25">
      <c r="H451" s="48"/>
    </row>
    <row r="452" spans="1:8" ht="15" hidden="1" customHeight="1" x14ac:dyDescent="0.25">
      <c r="H452" s="48"/>
    </row>
    <row r="453" spans="1:8" ht="3.75" customHeight="1" x14ac:dyDescent="0.25">
      <c r="A453" s="206" t="s">
        <v>1071</v>
      </c>
      <c r="B453" s="206"/>
      <c r="C453" s="157"/>
      <c r="D453" s="157"/>
      <c r="E453" s="103"/>
      <c r="F453" s="145"/>
      <c r="H453" s="48"/>
    </row>
    <row r="454" spans="1:8" x14ac:dyDescent="0.25">
      <c r="A454" s="206"/>
      <c r="B454" s="206"/>
      <c r="C454" s="157"/>
      <c r="D454" s="157"/>
      <c r="E454" s="103"/>
      <c r="F454" s="145"/>
      <c r="H454" s="48"/>
    </row>
    <row r="455" spans="1:8" ht="15.75" thickBot="1" x14ac:dyDescent="0.3">
      <c r="A455" s="207"/>
      <c r="B455" s="207"/>
      <c r="C455" s="104" t="s">
        <v>333</v>
      </c>
      <c r="D455" s="104" t="s">
        <v>332</v>
      </c>
      <c r="E455" s="104" t="s">
        <v>333</v>
      </c>
      <c r="F455" s="104" t="s">
        <v>332</v>
      </c>
      <c r="H455" s="48"/>
    </row>
    <row r="456" spans="1:8" x14ac:dyDescent="0.25">
      <c r="A456" s="203" t="s">
        <v>1072</v>
      </c>
      <c r="B456" s="158" t="s">
        <v>21</v>
      </c>
      <c r="C456" s="141">
        <v>7</v>
      </c>
      <c r="D456" s="107">
        <v>1.4644351464435146E-2</v>
      </c>
      <c r="E456" s="141">
        <v>0</v>
      </c>
      <c r="F456" s="107">
        <v>0</v>
      </c>
      <c r="H456" s="48"/>
    </row>
    <row r="457" spans="1:8" x14ac:dyDescent="0.25">
      <c r="A457" s="204"/>
      <c r="B457" s="159" t="s">
        <v>20</v>
      </c>
      <c r="C457" s="152">
        <v>166</v>
      </c>
      <c r="D457" s="110">
        <v>0.34728033472803349</v>
      </c>
      <c r="E457" s="152">
        <v>8</v>
      </c>
      <c r="F457" s="110">
        <v>0.36363636363636365</v>
      </c>
      <c r="H457" s="48"/>
    </row>
    <row r="458" spans="1:8" ht="15" hidden="1" customHeight="1" x14ac:dyDescent="0.25">
      <c r="A458" s="204"/>
      <c r="B458" s="159" t="s">
        <v>19</v>
      </c>
      <c r="C458" s="152">
        <v>177</v>
      </c>
      <c r="D458" s="110">
        <v>0.27022900763358776</v>
      </c>
      <c r="E458" s="152">
        <v>177</v>
      </c>
      <c r="F458" s="110">
        <v>0.88944723618090449</v>
      </c>
      <c r="H458" s="48"/>
    </row>
    <row r="459" spans="1:8" ht="15.75" thickBot="1" x14ac:dyDescent="0.3">
      <c r="A459" s="205"/>
      <c r="B459" s="160" t="s">
        <v>357</v>
      </c>
      <c r="C459" s="143">
        <v>305</v>
      </c>
      <c r="D459" s="113">
        <v>0.63807531380753135</v>
      </c>
      <c r="E459" s="143">
        <v>14</v>
      </c>
      <c r="F459" s="113">
        <v>0.63636363636363635</v>
      </c>
      <c r="H459" s="48"/>
    </row>
    <row r="460" spans="1:8" x14ac:dyDescent="0.25">
      <c r="A460" s="203" t="s">
        <v>1112</v>
      </c>
      <c r="B460" s="158" t="s">
        <v>21</v>
      </c>
      <c r="C460" s="141">
        <v>56</v>
      </c>
      <c r="D460" s="107">
        <v>0.12444444444444444</v>
      </c>
      <c r="E460" s="141">
        <v>2</v>
      </c>
      <c r="F460" s="107">
        <v>0.1</v>
      </c>
      <c r="H460" s="48"/>
    </row>
    <row r="461" spans="1:8" x14ac:dyDescent="0.25">
      <c r="A461" s="204"/>
      <c r="B461" s="159" t="s">
        <v>20</v>
      </c>
      <c r="C461" s="152">
        <v>176</v>
      </c>
      <c r="D461" s="110">
        <v>0.39111111111111113</v>
      </c>
      <c r="E461" s="152">
        <v>4</v>
      </c>
      <c r="F461" s="110">
        <v>0.2</v>
      </c>
      <c r="H461" s="48"/>
    </row>
    <row r="462" spans="1:8" ht="15" hidden="1" customHeight="1" x14ac:dyDescent="0.25">
      <c r="A462" s="204"/>
      <c r="B462" s="159" t="s">
        <v>19</v>
      </c>
      <c r="C462" s="152">
        <v>177</v>
      </c>
      <c r="D462" s="110">
        <v>0.28229665071770332</v>
      </c>
      <c r="E462" s="152">
        <v>177</v>
      </c>
      <c r="F462" s="110">
        <v>0.89847715736040612</v>
      </c>
      <c r="H462" s="48"/>
    </row>
    <row r="463" spans="1:8" ht="15.75" thickBot="1" x14ac:dyDescent="0.3">
      <c r="A463" s="205"/>
      <c r="B463" s="160" t="s">
        <v>357</v>
      </c>
      <c r="C463" s="143">
        <v>218</v>
      </c>
      <c r="D463" s="113">
        <v>0.48444444444444446</v>
      </c>
      <c r="E463" s="143">
        <v>14</v>
      </c>
      <c r="F463" s="113">
        <v>0.7</v>
      </c>
      <c r="H463" s="48"/>
    </row>
    <row r="464" spans="1:8" x14ac:dyDescent="0.25">
      <c r="A464" s="203" t="s">
        <v>1113</v>
      </c>
      <c r="B464" s="158" t="s">
        <v>21</v>
      </c>
      <c r="C464" s="141">
        <v>5</v>
      </c>
      <c r="D464" s="107">
        <v>1.0266940451745379E-2</v>
      </c>
      <c r="E464" s="141">
        <v>0</v>
      </c>
      <c r="F464" s="107">
        <v>0</v>
      </c>
      <c r="H464" s="48"/>
    </row>
    <row r="465" spans="1:8" x14ac:dyDescent="0.25">
      <c r="A465" s="204"/>
      <c r="B465" s="159" t="s">
        <v>20</v>
      </c>
      <c r="C465" s="152">
        <v>53</v>
      </c>
      <c r="D465" s="110">
        <v>0.10882956878850103</v>
      </c>
      <c r="E465" s="152">
        <v>2</v>
      </c>
      <c r="F465" s="110">
        <v>9.0909090909090912E-2</v>
      </c>
      <c r="H465" s="48"/>
    </row>
    <row r="466" spans="1:8" ht="15" hidden="1" customHeight="1" x14ac:dyDescent="0.25">
      <c r="A466" s="204"/>
      <c r="B466" s="159" t="s">
        <v>19</v>
      </c>
      <c r="C466" s="152">
        <v>177</v>
      </c>
      <c r="D466" s="110">
        <v>0.26656626506024095</v>
      </c>
      <c r="E466" s="152">
        <v>177</v>
      </c>
      <c r="F466" s="110">
        <v>0.88944723618090449</v>
      </c>
      <c r="H466" s="48"/>
    </row>
    <row r="467" spans="1:8" ht="15.75" thickBot="1" x14ac:dyDescent="0.3">
      <c r="A467" s="205"/>
      <c r="B467" s="160" t="s">
        <v>357</v>
      </c>
      <c r="C467" s="143">
        <v>429</v>
      </c>
      <c r="D467" s="113">
        <v>0.8809034907597536</v>
      </c>
      <c r="E467" s="143">
        <v>20</v>
      </c>
      <c r="F467" s="113">
        <v>0.90909090909090906</v>
      </c>
      <c r="H467" s="48"/>
    </row>
    <row r="468" spans="1:8" x14ac:dyDescent="0.25">
      <c r="A468" s="203" t="s">
        <v>1114</v>
      </c>
      <c r="B468" s="158" t="s">
        <v>21</v>
      </c>
      <c r="C468" s="141">
        <v>9</v>
      </c>
      <c r="D468" s="107">
        <v>1.8907563025210083E-2</v>
      </c>
      <c r="E468" s="141">
        <v>0</v>
      </c>
      <c r="F468" s="107">
        <v>0</v>
      </c>
      <c r="H468" s="48"/>
    </row>
    <row r="469" spans="1:8" x14ac:dyDescent="0.25">
      <c r="A469" s="204"/>
      <c r="B469" s="159" t="s">
        <v>20</v>
      </c>
      <c r="C469" s="152">
        <v>161</v>
      </c>
      <c r="D469" s="110">
        <v>0.33823529411764708</v>
      </c>
      <c r="E469" s="152">
        <v>12</v>
      </c>
      <c r="F469" s="110">
        <v>0.5714285714285714</v>
      </c>
      <c r="H469" s="48"/>
    </row>
    <row r="470" spans="1:8" ht="15" hidden="1" customHeight="1" x14ac:dyDescent="0.25">
      <c r="A470" s="204"/>
      <c r="B470" s="159" t="s">
        <v>19</v>
      </c>
      <c r="C470" s="152">
        <v>177</v>
      </c>
      <c r="D470" s="110">
        <v>0.27105666156202146</v>
      </c>
      <c r="E470" s="152">
        <v>177</v>
      </c>
      <c r="F470" s="110">
        <v>0.89393939393939392</v>
      </c>
      <c r="H470" s="48"/>
    </row>
    <row r="471" spans="1:8" ht="15.75" thickBot="1" x14ac:dyDescent="0.3">
      <c r="A471" s="205"/>
      <c r="B471" s="160" t="s">
        <v>357</v>
      </c>
      <c r="C471" s="143">
        <v>306</v>
      </c>
      <c r="D471" s="113">
        <v>0.6428571428571429</v>
      </c>
      <c r="E471" s="143">
        <v>9</v>
      </c>
      <c r="F471" s="113">
        <v>0.42857142857142855</v>
      </c>
      <c r="H471" s="48"/>
    </row>
    <row r="472" spans="1:8" x14ac:dyDescent="0.25">
      <c r="A472" s="203" t="s">
        <v>1115</v>
      </c>
      <c r="B472" s="158" t="s">
        <v>21</v>
      </c>
      <c r="C472" s="141">
        <v>62</v>
      </c>
      <c r="D472" s="107">
        <v>0.16711590296495957</v>
      </c>
      <c r="E472" s="141">
        <v>2</v>
      </c>
      <c r="F472" s="107">
        <v>0.125</v>
      </c>
      <c r="H472" s="48"/>
    </row>
    <row r="473" spans="1:8" x14ac:dyDescent="0.25">
      <c r="A473" s="204"/>
      <c r="B473" s="159" t="s">
        <v>20</v>
      </c>
      <c r="C473" s="152">
        <v>123</v>
      </c>
      <c r="D473" s="110">
        <v>0.33153638814016173</v>
      </c>
      <c r="E473" s="152">
        <v>6</v>
      </c>
      <c r="F473" s="110">
        <v>0.375</v>
      </c>
      <c r="H473" s="48"/>
    </row>
    <row r="474" spans="1:8" ht="15" hidden="1" customHeight="1" x14ac:dyDescent="0.25">
      <c r="A474" s="204"/>
      <c r="B474" s="159" t="s">
        <v>19</v>
      </c>
      <c r="C474" s="152">
        <v>177</v>
      </c>
      <c r="D474" s="110">
        <v>0.32299270072992703</v>
      </c>
      <c r="E474" s="152">
        <v>177</v>
      </c>
      <c r="F474" s="110">
        <v>0.91709844559585496</v>
      </c>
      <c r="H474" s="48"/>
    </row>
    <row r="475" spans="1:8" ht="15.75" thickBot="1" x14ac:dyDescent="0.3">
      <c r="A475" s="205"/>
      <c r="B475" s="160" t="s">
        <v>357</v>
      </c>
      <c r="C475" s="143">
        <v>186</v>
      </c>
      <c r="D475" s="113">
        <v>0.50134770889487867</v>
      </c>
      <c r="E475" s="143">
        <v>8</v>
      </c>
      <c r="F475" s="113">
        <v>0.5</v>
      </c>
      <c r="H475" s="48"/>
    </row>
    <row r="476" spans="1:8" ht="19.5" thickBot="1" x14ac:dyDescent="0.35">
      <c r="A476" s="161"/>
      <c r="B476" s="161"/>
      <c r="C476" s="189" t="s">
        <v>106</v>
      </c>
      <c r="D476" s="190"/>
      <c r="E476" s="189" t="s">
        <v>365</v>
      </c>
      <c r="F476" s="190"/>
      <c r="H476" s="48"/>
    </row>
    <row r="477" spans="1:8" x14ac:dyDescent="0.25">
      <c r="A477" s="203" t="s">
        <v>1116</v>
      </c>
      <c r="B477" s="158" t="s">
        <v>21</v>
      </c>
      <c r="C477" s="141">
        <v>2</v>
      </c>
      <c r="D477" s="107">
        <v>4.0404040404040404E-3</v>
      </c>
      <c r="E477" s="141">
        <v>0</v>
      </c>
      <c r="F477" s="107">
        <v>0</v>
      </c>
      <c r="H477" s="48"/>
    </row>
    <row r="478" spans="1:8" x14ac:dyDescent="0.25">
      <c r="A478" s="204"/>
      <c r="B478" s="159" t="s">
        <v>20</v>
      </c>
      <c r="C478" s="152">
        <v>35</v>
      </c>
      <c r="D478" s="110">
        <v>7.0707070707070704E-2</v>
      </c>
      <c r="E478" s="152">
        <v>1</v>
      </c>
      <c r="F478" s="110">
        <v>4.5454545454545456E-2</v>
      </c>
      <c r="H478" s="48"/>
    </row>
    <row r="479" spans="1:8" ht="15" hidden="1" customHeight="1" x14ac:dyDescent="0.25">
      <c r="A479" s="204"/>
      <c r="B479" s="159" t="s">
        <v>19</v>
      </c>
      <c r="C479" s="152">
        <v>177</v>
      </c>
      <c r="D479" s="110">
        <v>0.26339285714285715</v>
      </c>
      <c r="E479" s="152">
        <v>177</v>
      </c>
      <c r="F479" s="110">
        <v>0.88944723618090449</v>
      </c>
      <c r="H479" s="48"/>
    </row>
    <row r="480" spans="1:8" ht="15.75" thickBot="1" x14ac:dyDescent="0.3">
      <c r="A480" s="205"/>
      <c r="B480" s="160" t="s">
        <v>357</v>
      </c>
      <c r="C480" s="143">
        <v>458</v>
      </c>
      <c r="D480" s="113">
        <v>0.92525252525252522</v>
      </c>
      <c r="E480" s="143">
        <v>21</v>
      </c>
      <c r="F480" s="113">
        <v>0.95454545454545459</v>
      </c>
      <c r="H480" s="48"/>
    </row>
    <row r="481" spans="1:8" x14ac:dyDescent="0.25">
      <c r="A481" s="203" t="s">
        <v>1117</v>
      </c>
      <c r="B481" s="158" t="s">
        <v>21</v>
      </c>
      <c r="C481" s="141">
        <v>157</v>
      </c>
      <c r="D481" s="107">
        <v>0.33333333333333331</v>
      </c>
      <c r="E481" s="141">
        <v>10</v>
      </c>
      <c r="F481" s="107">
        <v>0.47619047619047616</v>
      </c>
      <c r="H481" s="48"/>
    </row>
    <row r="482" spans="1:8" x14ac:dyDescent="0.25">
      <c r="A482" s="204"/>
      <c r="B482" s="159" t="s">
        <v>20</v>
      </c>
      <c r="C482" s="152">
        <v>201</v>
      </c>
      <c r="D482" s="110">
        <v>0.42675159235668791</v>
      </c>
      <c r="E482" s="152">
        <v>6</v>
      </c>
      <c r="F482" s="110">
        <v>0.2857142857142857</v>
      </c>
      <c r="H482" s="48"/>
    </row>
    <row r="483" spans="1:8" ht="15" hidden="1" customHeight="1" x14ac:dyDescent="0.25">
      <c r="A483" s="204"/>
      <c r="B483" s="159" t="s">
        <v>19</v>
      </c>
      <c r="C483" s="152">
        <v>177</v>
      </c>
      <c r="D483" s="110">
        <v>0.27314814814814814</v>
      </c>
      <c r="E483" s="152">
        <v>177</v>
      </c>
      <c r="F483" s="110">
        <v>0.89393939393939392</v>
      </c>
      <c r="H483" s="48"/>
    </row>
    <row r="484" spans="1:8" ht="15.75" thickBot="1" x14ac:dyDescent="0.3">
      <c r="A484" s="205"/>
      <c r="B484" s="160" t="s">
        <v>357</v>
      </c>
      <c r="C484" s="143">
        <v>113</v>
      </c>
      <c r="D484" s="113">
        <v>0.23991507430997877</v>
      </c>
      <c r="E484" s="143">
        <v>5</v>
      </c>
      <c r="F484" s="113">
        <v>0.23809523809523808</v>
      </c>
      <c r="H484" s="48"/>
    </row>
    <row r="485" spans="1:8" x14ac:dyDescent="0.25">
      <c r="A485" s="203" t="s">
        <v>1118</v>
      </c>
      <c r="B485" s="158" t="s">
        <v>21</v>
      </c>
      <c r="C485" s="141">
        <v>0</v>
      </c>
      <c r="D485" s="107">
        <v>0</v>
      </c>
      <c r="E485" s="141">
        <v>0</v>
      </c>
      <c r="F485" s="107">
        <v>0</v>
      </c>
      <c r="H485" s="48"/>
    </row>
    <row r="486" spans="1:8" x14ac:dyDescent="0.25">
      <c r="A486" s="204"/>
      <c r="B486" s="159" t="s">
        <v>20</v>
      </c>
      <c r="C486" s="152">
        <v>1</v>
      </c>
      <c r="D486" s="110">
        <v>6.0606060606060606E-3</v>
      </c>
      <c r="E486" s="152">
        <v>0</v>
      </c>
      <c r="F486" s="110">
        <v>0</v>
      </c>
      <c r="H486" s="48"/>
    </row>
    <row r="487" spans="1:8" ht="15" hidden="1" customHeight="1" x14ac:dyDescent="0.25">
      <c r="A487" s="204"/>
      <c r="B487" s="159" t="s">
        <v>19</v>
      </c>
      <c r="C487" s="152">
        <v>177</v>
      </c>
      <c r="D487" s="110">
        <v>0.51754385964912286</v>
      </c>
      <c r="E487" s="152">
        <v>177</v>
      </c>
      <c r="F487" s="110">
        <v>0.95161290322580649</v>
      </c>
      <c r="H487" s="48"/>
    </row>
    <row r="488" spans="1:8" ht="15.75" thickBot="1" x14ac:dyDescent="0.3">
      <c r="A488" s="205"/>
      <c r="B488" s="160" t="s">
        <v>357</v>
      </c>
      <c r="C488" s="143">
        <v>164</v>
      </c>
      <c r="D488" s="113">
        <v>0.9939393939393939</v>
      </c>
      <c r="E488" s="143">
        <v>9</v>
      </c>
      <c r="F488" s="113">
        <v>1</v>
      </c>
      <c r="H488" s="48"/>
    </row>
    <row r="489" spans="1:8" x14ac:dyDescent="0.25">
      <c r="A489" s="203" t="s">
        <v>1119</v>
      </c>
      <c r="B489" s="158" t="s">
        <v>21</v>
      </c>
      <c r="C489" s="141">
        <v>298</v>
      </c>
      <c r="D489" s="107">
        <v>0.87647058823529411</v>
      </c>
      <c r="E489" s="141">
        <v>13</v>
      </c>
      <c r="F489" s="107">
        <v>0.8666666666666667</v>
      </c>
      <c r="H489" s="48"/>
    </row>
    <row r="490" spans="1:8" x14ac:dyDescent="0.25">
      <c r="A490" s="204"/>
      <c r="B490" s="159" t="s">
        <v>20</v>
      </c>
      <c r="C490" s="152">
        <v>16</v>
      </c>
      <c r="D490" s="110">
        <v>4.7058823529411764E-2</v>
      </c>
      <c r="E490" s="152">
        <v>0</v>
      </c>
      <c r="F490" s="110">
        <v>0</v>
      </c>
      <c r="H490" s="48"/>
    </row>
    <row r="491" spans="1:8" ht="15" hidden="1" customHeight="1" x14ac:dyDescent="0.25">
      <c r="A491" s="204"/>
      <c r="B491" s="159" t="s">
        <v>19</v>
      </c>
      <c r="C491" s="152">
        <v>177</v>
      </c>
      <c r="D491" s="110">
        <v>0.34235976789168276</v>
      </c>
      <c r="E491" s="152">
        <v>177</v>
      </c>
      <c r="F491" s="110">
        <v>0.921875</v>
      </c>
      <c r="H491" s="48"/>
    </row>
    <row r="492" spans="1:8" ht="15.75" thickBot="1" x14ac:dyDescent="0.3">
      <c r="A492" s="205"/>
      <c r="B492" s="160" t="s">
        <v>357</v>
      </c>
      <c r="C492" s="143">
        <v>26</v>
      </c>
      <c r="D492" s="113">
        <v>7.6470588235294124E-2</v>
      </c>
      <c r="E492" s="143">
        <v>2</v>
      </c>
      <c r="F492" s="113">
        <v>0.13333333333333333</v>
      </c>
      <c r="H492" s="48"/>
    </row>
    <row r="493" spans="1:8" ht="10.5" customHeight="1" x14ac:dyDescent="0.25">
      <c r="A493" s="93"/>
      <c r="B493" s="93"/>
      <c r="C493" s="93"/>
      <c r="D493" s="94"/>
      <c r="E493" s="93"/>
      <c r="F493" s="94"/>
      <c r="H493" s="48"/>
    </row>
    <row r="494" spans="1:8" ht="6.75" customHeight="1" x14ac:dyDescent="0.25">
      <c r="A494" s="116"/>
      <c r="B494" s="116"/>
      <c r="C494" s="116"/>
      <c r="D494" s="116"/>
      <c r="F494" s="48"/>
      <c r="H494" s="48"/>
    </row>
    <row r="495" spans="1:8" ht="15" hidden="1" customHeight="1" x14ac:dyDescent="0.25">
      <c r="A495" s="84"/>
      <c r="B495" s="85"/>
      <c r="C495" s="52"/>
      <c r="D495" s="86"/>
      <c r="E495" s="52"/>
      <c r="F495" s="86"/>
      <c r="H495" s="48"/>
    </row>
    <row r="496" spans="1:8" ht="15" hidden="1" customHeight="1" x14ac:dyDescent="0.25">
      <c r="A496" s="230" t="s">
        <v>169</v>
      </c>
      <c r="C496" s="90" t="s">
        <v>333</v>
      </c>
      <c r="D496" s="90" t="s">
        <v>332</v>
      </c>
      <c r="E496" s="90" t="s">
        <v>333</v>
      </c>
      <c r="F496" s="90" t="s">
        <v>332</v>
      </c>
      <c r="H496" s="48"/>
    </row>
    <row r="497" spans="1:8" ht="15" hidden="1" customHeight="1" x14ac:dyDescent="0.25">
      <c r="A497" s="230"/>
      <c r="B497" s="50" t="s">
        <v>27</v>
      </c>
      <c r="C497" s="82">
        <v>255</v>
      </c>
      <c r="D497" s="83">
        <v>0.5472103004291845</v>
      </c>
      <c r="E497" s="82">
        <v>8</v>
      </c>
      <c r="F497" s="83">
        <v>0.38095238095238093</v>
      </c>
      <c r="H497" s="48"/>
    </row>
    <row r="498" spans="1:8" ht="15" hidden="1" customHeight="1" x14ac:dyDescent="0.25">
      <c r="A498" s="230"/>
      <c r="B498" s="50" t="s">
        <v>28</v>
      </c>
      <c r="C498" s="82">
        <v>211</v>
      </c>
      <c r="D498" s="83">
        <v>0.45278969957081544</v>
      </c>
      <c r="E498" s="82">
        <v>13</v>
      </c>
      <c r="F498" s="83">
        <v>0.61904761904761907</v>
      </c>
      <c r="H498" s="48"/>
    </row>
    <row r="499" spans="1:8" ht="15" hidden="1" customHeight="1" x14ac:dyDescent="0.25">
      <c r="A499" s="230"/>
      <c r="H499" s="48"/>
    </row>
    <row r="500" spans="1:8" ht="15" hidden="1" customHeight="1" x14ac:dyDescent="0.25">
      <c r="A500" s="230"/>
      <c r="H500" s="48"/>
    </row>
    <row r="501" spans="1:8" ht="15" hidden="1" customHeight="1" x14ac:dyDescent="0.25">
      <c r="A501" s="230"/>
      <c r="H501" s="48"/>
    </row>
    <row r="502" spans="1:8" ht="15" hidden="1" customHeight="1" x14ac:dyDescent="0.25">
      <c r="H502" s="48"/>
    </row>
    <row r="503" spans="1:8" ht="15" customHeight="1" x14ac:dyDescent="0.25">
      <c r="A503" s="193" t="s">
        <v>1073</v>
      </c>
      <c r="C503" s="191"/>
      <c r="D503" s="191"/>
      <c r="E503" s="191"/>
      <c r="F503" s="191"/>
      <c r="H503" s="48"/>
    </row>
    <row r="504" spans="1:8" ht="15" customHeight="1" x14ac:dyDescent="0.25">
      <c r="A504" s="193"/>
      <c r="C504" s="7" t="s">
        <v>333</v>
      </c>
      <c r="D504" s="7" t="s">
        <v>332</v>
      </c>
      <c r="E504" s="7" t="s">
        <v>333</v>
      </c>
      <c r="F504" s="7" t="s">
        <v>332</v>
      </c>
      <c r="H504" s="48"/>
    </row>
    <row r="505" spans="1:8" x14ac:dyDescent="0.25">
      <c r="A505" s="193"/>
      <c r="B505" s="50" t="s">
        <v>27</v>
      </c>
      <c r="C505" s="2">
        <v>368</v>
      </c>
      <c r="D505" s="35">
        <v>0.7931034482758621</v>
      </c>
      <c r="E505" s="2">
        <v>15</v>
      </c>
      <c r="F505" s="35">
        <v>0.7142857142857143</v>
      </c>
      <c r="H505" s="48"/>
    </row>
    <row r="506" spans="1:8" x14ac:dyDescent="0.25">
      <c r="A506" s="193"/>
      <c r="B506" s="50" t="s">
        <v>28</v>
      </c>
      <c r="C506" s="2">
        <v>96</v>
      </c>
      <c r="D506" s="35">
        <v>0.20689655172413793</v>
      </c>
      <c r="E506" s="2">
        <v>6</v>
      </c>
      <c r="F506" s="35">
        <v>0.2857142857142857</v>
      </c>
      <c r="H506" s="48"/>
    </row>
    <row r="507" spans="1:8" ht="7.5" customHeight="1" x14ac:dyDescent="0.25">
      <c r="A507" s="193"/>
      <c r="H507" s="48"/>
    </row>
    <row r="508" spans="1:8" x14ac:dyDescent="0.25">
      <c r="A508" s="193"/>
      <c r="C508" s="192"/>
      <c r="D508" s="192"/>
      <c r="E508" s="192"/>
      <c r="F508" s="192"/>
      <c r="H508" s="48"/>
    </row>
    <row r="509" spans="1:8" x14ac:dyDescent="0.25">
      <c r="A509" s="193"/>
      <c r="C509" s="192"/>
      <c r="D509" s="192"/>
      <c r="E509" s="192"/>
      <c r="F509" s="192"/>
      <c r="H509" s="48"/>
    </row>
    <row r="510" spans="1:8" ht="10.5" customHeight="1" x14ac:dyDescent="0.25">
      <c r="A510" s="93"/>
      <c r="B510" s="93"/>
      <c r="C510" s="93"/>
      <c r="D510" s="94"/>
      <c r="E510" s="93"/>
      <c r="F510" s="94"/>
      <c r="H510" s="48"/>
    </row>
    <row r="511" spans="1:8" ht="6.75" customHeight="1" x14ac:dyDescent="0.25">
      <c r="A511" s="116"/>
      <c r="B511" s="116"/>
      <c r="C511" s="116"/>
      <c r="D511" s="116"/>
      <c r="F511" s="48"/>
      <c r="H511" s="48"/>
    </row>
    <row r="512" spans="1:8" ht="15" hidden="1" customHeight="1" x14ac:dyDescent="0.25">
      <c r="A512" s="19"/>
      <c r="B512" s="19"/>
      <c r="C512" s="19"/>
      <c r="D512" s="1"/>
      <c r="E512" s="19"/>
      <c r="F512" s="1"/>
      <c r="H512" s="48"/>
    </row>
    <row r="513" spans="1:8" ht="31.5" hidden="1" customHeight="1" x14ac:dyDescent="0.25">
      <c r="A513" s="233" t="s">
        <v>170</v>
      </c>
      <c r="B513" s="233"/>
      <c r="C513" s="233"/>
      <c r="D513" s="233"/>
      <c r="E513" s="19"/>
      <c r="F513" s="19"/>
      <c r="H513" s="48"/>
    </row>
    <row r="514" spans="1:8" ht="15" hidden="1" customHeight="1" x14ac:dyDescent="0.25">
      <c r="A514" s="19"/>
      <c r="B514" s="19"/>
      <c r="C514" s="19"/>
      <c r="D514" s="1"/>
      <c r="E514" s="19"/>
      <c r="F514" s="1"/>
      <c r="H514" s="48"/>
    </row>
    <row r="515" spans="1:8" ht="15.75" hidden="1" customHeight="1" thickBot="1" x14ac:dyDescent="0.3">
      <c r="A515" s="19"/>
      <c r="B515" s="19"/>
      <c r="C515" s="9" t="s">
        <v>16</v>
      </c>
      <c r="D515" s="1"/>
      <c r="E515" s="9" t="s">
        <v>16</v>
      </c>
      <c r="F515" s="1"/>
      <c r="H515" s="48"/>
    </row>
    <row r="516" spans="1:8" ht="15" hidden="1" customHeight="1" x14ac:dyDescent="0.25">
      <c r="A516" s="200" t="s">
        <v>40</v>
      </c>
      <c r="B516" s="25" t="s">
        <v>51</v>
      </c>
      <c r="C516" s="17"/>
      <c r="D516" s="1"/>
      <c r="E516" s="17"/>
      <c r="F516" s="1"/>
      <c r="H516" s="48"/>
    </row>
    <row r="517" spans="1:8" ht="15.75" hidden="1" customHeight="1" thickBot="1" x14ac:dyDescent="0.3">
      <c r="A517" s="202"/>
      <c r="B517" s="26" t="s">
        <v>52</v>
      </c>
      <c r="C517" s="18"/>
      <c r="D517" s="1"/>
      <c r="E517" s="18"/>
      <c r="F517" s="1"/>
      <c r="H517" s="48"/>
    </row>
    <row r="518" spans="1:8" ht="15" hidden="1" customHeight="1" x14ac:dyDescent="0.25">
      <c r="A518" s="200" t="s">
        <v>41</v>
      </c>
      <c r="B518" s="25" t="s">
        <v>51</v>
      </c>
      <c r="C518" s="17"/>
      <c r="D518" s="1"/>
      <c r="E518" s="17"/>
      <c r="F518" s="1"/>
      <c r="H518" s="48"/>
    </row>
    <row r="519" spans="1:8" ht="15.75" hidden="1" customHeight="1" thickBot="1" x14ac:dyDescent="0.3">
      <c r="A519" s="202"/>
      <c r="B519" s="26" t="s">
        <v>52</v>
      </c>
      <c r="C519" s="18"/>
      <c r="D519" s="1"/>
      <c r="E519" s="18"/>
      <c r="F519" s="1"/>
      <c r="H519" s="48"/>
    </row>
    <row r="520" spans="1:8" ht="15" hidden="1" customHeight="1" x14ac:dyDescent="0.25">
      <c r="A520" s="200" t="s">
        <v>42</v>
      </c>
      <c r="B520" s="25" t="s">
        <v>51</v>
      </c>
      <c r="C520" s="17"/>
      <c r="D520" s="1"/>
      <c r="E520" s="17"/>
      <c r="F520" s="1"/>
      <c r="H520" s="48"/>
    </row>
    <row r="521" spans="1:8" ht="15.75" hidden="1" customHeight="1" thickBot="1" x14ac:dyDescent="0.3">
      <c r="A521" s="202"/>
      <c r="B521" s="26" t="s">
        <v>52</v>
      </c>
      <c r="C521" s="18"/>
      <c r="D521" s="1"/>
      <c r="E521" s="18"/>
      <c r="F521" s="1"/>
      <c r="H521" s="48"/>
    </row>
    <row r="522" spans="1:8" ht="15" hidden="1" customHeight="1" x14ac:dyDescent="0.25">
      <c r="A522" s="200" t="s">
        <v>43</v>
      </c>
      <c r="B522" s="25" t="s">
        <v>51</v>
      </c>
      <c r="C522" s="17"/>
      <c r="D522" s="1"/>
      <c r="E522" s="17"/>
      <c r="F522" s="1"/>
      <c r="H522" s="48"/>
    </row>
    <row r="523" spans="1:8" ht="15.75" hidden="1" customHeight="1" thickBot="1" x14ac:dyDescent="0.3">
      <c r="A523" s="202"/>
      <c r="B523" s="26" t="s">
        <v>52</v>
      </c>
      <c r="C523" s="18"/>
      <c r="D523" s="1"/>
      <c r="E523" s="18"/>
      <c r="F523" s="1"/>
      <c r="H523" s="48"/>
    </row>
    <row r="524" spans="1:8" ht="15" hidden="1" customHeight="1" x14ac:dyDescent="0.25">
      <c r="A524" s="200" t="s">
        <v>44</v>
      </c>
      <c r="B524" s="25" t="s">
        <v>51</v>
      </c>
      <c r="C524" s="17"/>
      <c r="D524" s="1"/>
      <c r="E524" s="17"/>
      <c r="F524" s="1"/>
      <c r="H524" s="48"/>
    </row>
    <row r="525" spans="1:8" ht="15.75" hidden="1" customHeight="1" thickBot="1" x14ac:dyDescent="0.3">
      <c r="A525" s="202"/>
      <c r="B525" s="26" t="s">
        <v>52</v>
      </c>
      <c r="C525" s="18"/>
      <c r="D525" s="1"/>
      <c r="E525" s="18"/>
      <c r="F525" s="1"/>
      <c r="H525" s="48"/>
    </row>
    <row r="526" spans="1:8" ht="15" hidden="1" customHeight="1" x14ac:dyDescent="0.25">
      <c r="A526" s="200" t="s">
        <v>45</v>
      </c>
      <c r="B526" s="25" t="s">
        <v>51</v>
      </c>
      <c r="C526" s="17"/>
      <c r="D526" s="1"/>
      <c r="E526" s="17"/>
      <c r="F526" s="1"/>
      <c r="H526" s="48"/>
    </row>
    <row r="527" spans="1:8" ht="15.75" hidden="1" customHeight="1" thickBot="1" x14ac:dyDescent="0.3">
      <c r="A527" s="202"/>
      <c r="B527" s="26" t="s">
        <v>52</v>
      </c>
      <c r="C527" s="18"/>
      <c r="D527" s="1"/>
      <c r="E527" s="18"/>
      <c r="F527" s="1"/>
      <c r="H527" s="48"/>
    </row>
    <row r="528" spans="1:8" ht="15" hidden="1" customHeight="1" x14ac:dyDescent="0.25">
      <c r="A528" s="200" t="s">
        <v>46</v>
      </c>
      <c r="B528" s="25" t="s">
        <v>51</v>
      </c>
      <c r="C528" s="17"/>
      <c r="D528" s="1"/>
      <c r="E528" s="17"/>
      <c r="F528" s="1"/>
      <c r="H528" s="48"/>
    </row>
    <row r="529" spans="1:8" ht="15.75" hidden="1" customHeight="1" thickBot="1" x14ac:dyDescent="0.3">
      <c r="A529" s="202"/>
      <c r="B529" s="26" t="s">
        <v>52</v>
      </c>
      <c r="C529" s="18"/>
      <c r="D529" s="1"/>
      <c r="E529" s="18"/>
      <c r="F529" s="1"/>
      <c r="H529" s="48"/>
    </row>
    <row r="530" spans="1:8" ht="15" hidden="1" customHeight="1" x14ac:dyDescent="0.25">
      <c r="A530" s="200" t="s">
        <v>47</v>
      </c>
      <c r="B530" s="25" t="s">
        <v>51</v>
      </c>
      <c r="C530" s="17"/>
      <c r="D530" s="1"/>
      <c r="E530" s="17"/>
      <c r="F530" s="1"/>
      <c r="H530" s="48"/>
    </row>
    <row r="531" spans="1:8" ht="15.75" hidden="1" customHeight="1" thickBot="1" x14ac:dyDescent="0.3">
      <c r="A531" s="202"/>
      <c r="B531" s="26" t="s">
        <v>52</v>
      </c>
      <c r="C531" s="18"/>
      <c r="D531" s="1"/>
      <c r="E531" s="18"/>
      <c r="F531" s="1"/>
      <c r="H531" s="48"/>
    </row>
    <row r="532" spans="1:8" ht="15" hidden="1" customHeight="1" x14ac:dyDescent="0.25">
      <c r="A532" s="200" t="s">
        <v>48</v>
      </c>
      <c r="B532" s="25" t="s">
        <v>51</v>
      </c>
      <c r="C532" s="17"/>
      <c r="D532" s="1"/>
      <c r="E532" s="17"/>
      <c r="F532" s="1"/>
      <c r="H532" s="48"/>
    </row>
    <row r="533" spans="1:8" ht="15.75" hidden="1" customHeight="1" thickBot="1" x14ac:dyDescent="0.3">
      <c r="A533" s="202"/>
      <c r="B533" s="26" t="s">
        <v>52</v>
      </c>
      <c r="C533" s="18"/>
      <c r="D533" s="1"/>
      <c r="E533" s="18"/>
      <c r="F533" s="1"/>
      <c r="H533" s="48"/>
    </row>
    <row r="534" spans="1:8" ht="15" hidden="1" customHeight="1" x14ac:dyDescent="0.25">
      <c r="A534" s="200" t="s">
        <v>49</v>
      </c>
      <c r="B534" s="25" t="s">
        <v>51</v>
      </c>
      <c r="C534" s="17"/>
      <c r="D534" s="1"/>
      <c r="E534" s="17"/>
      <c r="F534" s="1"/>
      <c r="H534" s="48"/>
    </row>
    <row r="535" spans="1:8" ht="15.75" hidden="1" customHeight="1" thickBot="1" x14ac:dyDescent="0.3">
      <c r="A535" s="202"/>
      <c r="B535" s="26" t="s">
        <v>52</v>
      </c>
      <c r="C535" s="18"/>
      <c r="D535" s="1"/>
      <c r="E535" s="18"/>
      <c r="F535" s="1"/>
      <c r="H535" s="48"/>
    </row>
    <row r="536" spans="1:8" ht="15" hidden="1" customHeight="1" x14ac:dyDescent="0.25">
      <c r="A536" s="200" t="s">
        <v>50</v>
      </c>
      <c r="B536" s="25" t="s">
        <v>51</v>
      </c>
      <c r="C536" s="17"/>
      <c r="D536" s="1"/>
      <c r="E536" s="17"/>
      <c r="F536" s="1"/>
      <c r="H536" s="48"/>
    </row>
    <row r="537" spans="1:8" ht="15.75" hidden="1" customHeight="1" thickBot="1" x14ac:dyDescent="0.3">
      <c r="A537" s="202"/>
      <c r="B537" s="26" t="s">
        <v>52</v>
      </c>
      <c r="C537" s="18"/>
      <c r="D537" s="1"/>
      <c r="E537" s="18"/>
      <c r="F537" s="1"/>
      <c r="H537" s="48"/>
    </row>
    <row r="538" spans="1:8" ht="15" hidden="1" customHeight="1" x14ac:dyDescent="0.25">
      <c r="A538" s="19"/>
      <c r="B538" s="19"/>
      <c r="C538" s="19"/>
      <c r="D538" s="1"/>
      <c r="E538" s="19"/>
      <c r="F538" s="1"/>
      <c r="H538" s="48"/>
    </row>
    <row r="539" spans="1:8" ht="15" hidden="1" customHeight="1" x14ac:dyDescent="0.25">
      <c r="A539" s="19"/>
      <c r="B539" s="19"/>
      <c r="C539" s="19"/>
      <c r="D539" s="1"/>
      <c r="E539" s="19"/>
      <c r="F539" s="1"/>
      <c r="H539" s="48"/>
    </row>
    <row r="540" spans="1:8" ht="15" hidden="1" customHeight="1" x14ac:dyDescent="0.25">
      <c r="A540" s="19"/>
      <c r="B540" s="19"/>
      <c r="C540" s="19"/>
      <c r="D540" s="1"/>
      <c r="E540" s="19"/>
      <c r="F540" s="1"/>
      <c r="H540" s="48"/>
    </row>
    <row r="541" spans="1:8" ht="15" hidden="1" customHeight="1" x14ac:dyDescent="0.25">
      <c r="A541" s="19"/>
      <c r="B541" s="19"/>
      <c r="C541" s="19"/>
      <c r="D541" s="1"/>
      <c r="E541" s="19"/>
      <c r="F541" s="1"/>
      <c r="H541" s="48"/>
    </row>
    <row r="542" spans="1:8" ht="15" hidden="1" customHeight="1" x14ac:dyDescent="0.25">
      <c r="A542" s="19"/>
      <c r="B542" s="19"/>
      <c r="C542" s="19"/>
      <c r="D542" s="1"/>
      <c r="E542" s="19"/>
      <c r="F542" s="1"/>
      <c r="H542" s="48"/>
    </row>
    <row r="543" spans="1:8" ht="15" hidden="1" customHeight="1" x14ac:dyDescent="0.25">
      <c r="A543" s="19"/>
      <c r="B543" s="19"/>
      <c r="C543" s="19"/>
      <c r="D543" s="1"/>
      <c r="E543" s="19"/>
      <c r="F543" s="1"/>
      <c r="H543" s="48"/>
    </row>
    <row r="544" spans="1:8" ht="15" customHeight="1" x14ac:dyDescent="0.25">
      <c r="A544" s="230" t="s">
        <v>1074</v>
      </c>
      <c r="C544" s="7" t="s">
        <v>333</v>
      </c>
      <c r="D544" s="7" t="s">
        <v>332</v>
      </c>
      <c r="E544" s="7" t="s">
        <v>333</v>
      </c>
      <c r="F544" s="7" t="s">
        <v>332</v>
      </c>
      <c r="H544" s="48"/>
    </row>
    <row r="545" spans="1:8" x14ac:dyDescent="0.25">
      <c r="A545" s="230"/>
      <c r="B545" s="50" t="s">
        <v>27</v>
      </c>
      <c r="C545" s="2">
        <v>154</v>
      </c>
      <c r="D545" s="35">
        <v>0.31950207468879666</v>
      </c>
      <c r="E545" s="2">
        <v>8</v>
      </c>
      <c r="F545" s="35">
        <v>0.36363636363636365</v>
      </c>
      <c r="H545" s="48"/>
    </row>
    <row r="546" spans="1:8" x14ac:dyDescent="0.25">
      <c r="A546" s="230"/>
      <c r="B546" s="50" t="s">
        <v>28</v>
      </c>
      <c r="C546" s="2">
        <v>328</v>
      </c>
      <c r="D546" s="35">
        <v>0.68049792531120334</v>
      </c>
      <c r="E546" s="2">
        <v>14</v>
      </c>
      <c r="F546" s="35">
        <v>0.63636363636363635</v>
      </c>
      <c r="H546" s="48"/>
    </row>
    <row r="547" spans="1:8" ht="10.5" customHeight="1" x14ac:dyDescent="0.25">
      <c r="A547" s="93"/>
      <c r="B547" s="93"/>
      <c r="C547" s="93"/>
      <c r="D547" s="94"/>
      <c r="E547" s="93"/>
      <c r="F547" s="94"/>
      <c r="H547" s="48"/>
    </row>
    <row r="548" spans="1:8" ht="6.75" customHeight="1" x14ac:dyDescent="0.25">
      <c r="A548" s="116"/>
      <c r="B548" s="116"/>
      <c r="C548" s="116"/>
      <c r="D548" s="116"/>
      <c r="F548" s="48"/>
      <c r="H548" s="48"/>
    </row>
    <row r="549" spans="1:8" ht="15" customHeight="1" x14ac:dyDescent="0.25">
      <c r="A549" s="230" t="s">
        <v>1075</v>
      </c>
      <c r="C549" s="7" t="s">
        <v>333</v>
      </c>
      <c r="D549" s="7" t="s">
        <v>332</v>
      </c>
      <c r="E549" s="7" t="s">
        <v>333</v>
      </c>
      <c r="F549" s="7" t="s">
        <v>332</v>
      </c>
      <c r="H549" s="48"/>
    </row>
    <row r="550" spans="1:8" x14ac:dyDescent="0.25">
      <c r="A550" s="230"/>
      <c r="B550" s="50" t="s">
        <v>27</v>
      </c>
      <c r="C550" s="82">
        <v>208</v>
      </c>
      <c r="D550" s="83">
        <v>0.4360587002096436</v>
      </c>
      <c r="E550" s="82">
        <v>6</v>
      </c>
      <c r="F550" s="83">
        <v>0.27272727272727271</v>
      </c>
      <c r="H550" s="48"/>
    </row>
    <row r="551" spans="1:8" x14ac:dyDescent="0.25">
      <c r="A551" s="230"/>
      <c r="B551" s="50" t="s">
        <v>28</v>
      </c>
      <c r="C551" s="82">
        <v>269</v>
      </c>
      <c r="D551" s="83">
        <v>0.56394129979035634</v>
      </c>
      <c r="E551" s="82">
        <v>16</v>
      </c>
      <c r="F551" s="83">
        <v>0.72727272727272729</v>
      </c>
      <c r="H551" s="48"/>
    </row>
    <row r="552" spans="1:8" x14ac:dyDescent="0.25">
      <c r="A552" s="230"/>
      <c r="H552" s="48"/>
    </row>
    <row r="553" spans="1:8" x14ac:dyDescent="0.25">
      <c r="A553" s="186"/>
      <c r="H553" s="48"/>
    </row>
    <row r="554" spans="1:8" x14ac:dyDescent="0.25">
      <c r="A554" s="186"/>
      <c r="H554" s="48"/>
    </row>
    <row r="555" spans="1:8" ht="31.5" customHeight="1" x14ac:dyDescent="0.25">
      <c r="A555" s="193" t="s">
        <v>1076</v>
      </c>
      <c r="B555" s="193"/>
      <c r="C555" s="49"/>
      <c r="D555" s="49"/>
      <c r="F555" s="48"/>
      <c r="H555" s="48"/>
    </row>
    <row r="556" spans="1:8" ht="18.75" x14ac:dyDescent="0.3">
      <c r="A556" s="193"/>
      <c r="B556" s="193"/>
      <c r="C556" s="195" t="s">
        <v>106</v>
      </c>
      <c r="D556" s="196"/>
      <c r="E556" s="195" t="s">
        <v>365</v>
      </c>
      <c r="F556" s="196"/>
      <c r="H556" s="48"/>
    </row>
    <row r="557" spans="1:8" ht="15.75" thickBot="1" x14ac:dyDescent="0.3">
      <c r="A557" s="194"/>
      <c r="B557" s="194"/>
      <c r="C557" s="7" t="s">
        <v>333</v>
      </c>
      <c r="D557" s="7" t="s">
        <v>332</v>
      </c>
      <c r="E557" s="7" t="s">
        <v>333</v>
      </c>
      <c r="F557" s="7" t="s">
        <v>332</v>
      </c>
      <c r="H557" s="48"/>
    </row>
    <row r="558" spans="1:8" x14ac:dyDescent="0.25">
      <c r="A558" s="200" t="s">
        <v>1077</v>
      </c>
      <c r="B558" s="25" t="s">
        <v>27</v>
      </c>
      <c r="C558" s="10">
        <v>426</v>
      </c>
      <c r="D558" s="36">
        <v>0.9508928571428571</v>
      </c>
      <c r="E558" s="10">
        <v>19</v>
      </c>
      <c r="F558" s="36">
        <v>1</v>
      </c>
      <c r="H558" s="48"/>
    </row>
    <row r="559" spans="1:8" ht="15.75" thickBot="1" x14ac:dyDescent="0.3">
      <c r="A559" s="202"/>
      <c r="B559" s="26" t="s">
        <v>28</v>
      </c>
      <c r="C559" s="11">
        <v>22</v>
      </c>
      <c r="D559" s="37">
        <v>4.9107142857142856E-2</v>
      </c>
      <c r="E559" s="11">
        <v>0</v>
      </c>
      <c r="F559" s="37">
        <v>0</v>
      </c>
      <c r="H559" s="48"/>
    </row>
    <row r="560" spans="1:8" x14ac:dyDescent="0.25">
      <c r="A560" s="200" t="s">
        <v>1120</v>
      </c>
      <c r="B560" s="25" t="s">
        <v>27</v>
      </c>
      <c r="C560" s="10">
        <v>431</v>
      </c>
      <c r="D560" s="36">
        <v>0.92688172043010753</v>
      </c>
      <c r="E560" s="10">
        <v>18</v>
      </c>
      <c r="F560" s="36">
        <v>1</v>
      </c>
      <c r="H560" s="48"/>
    </row>
    <row r="561" spans="1:8" ht="15.75" thickBot="1" x14ac:dyDescent="0.3">
      <c r="A561" s="202"/>
      <c r="B561" s="26" t="s">
        <v>28</v>
      </c>
      <c r="C561" s="11">
        <v>34</v>
      </c>
      <c r="D561" s="37">
        <v>7.3118279569892475E-2</v>
      </c>
      <c r="E561" s="11">
        <v>0</v>
      </c>
      <c r="F561" s="37">
        <v>0</v>
      </c>
      <c r="H561" s="48"/>
    </row>
    <row r="562" spans="1:8" x14ac:dyDescent="0.25">
      <c r="A562" s="200" t="s">
        <v>1121</v>
      </c>
      <c r="B562" s="25" t="s">
        <v>27</v>
      </c>
      <c r="C562" s="10">
        <v>452</v>
      </c>
      <c r="D562" s="36">
        <v>0.94166666666666665</v>
      </c>
      <c r="E562" s="10">
        <v>22</v>
      </c>
      <c r="F562" s="36">
        <v>1</v>
      </c>
      <c r="H562" s="48"/>
    </row>
    <row r="563" spans="1:8" ht="15.75" thickBot="1" x14ac:dyDescent="0.3">
      <c r="A563" s="202"/>
      <c r="B563" s="26" t="s">
        <v>28</v>
      </c>
      <c r="C563" s="11">
        <v>28</v>
      </c>
      <c r="D563" s="37">
        <v>5.8333333333333334E-2</v>
      </c>
      <c r="E563" s="11">
        <v>0</v>
      </c>
      <c r="F563" s="37">
        <v>0</v>
      </c>
      <c r="H563" s="48"/>
    </row>
    <row r="564" spans="1:8" x14ac:dyDescent="0.25">
      <c r="A564" s="236" t="s">
        <v>1122</v>
      </c>
      <c r="B564" s="25" t="s">
        <v>27</v>
      </c>
      <c r="C564" s="10">
        <v>387</v>
      </c>
      <c r="D564" s="36">
        <v>0.85430463576158944</v>
      </c>
      <c r="E564" s="10">
        <v>17</v>
      </c>
      <c r="F564" s="36">
        <v>0.85</v>
      </c>
      <c r="H564" s="48"/>
    </row>
    <row r="565" spans="1:8" ht="15.75" thickBot="1" x14ac:dyDescent="0.3">
      <c r="A565" s="237"/>
      <c r="B565" s="26" t="s">
        <v>28</v>
      </c>
      <c r="C565" s="11">
        <v>66</v>
      </c>
      <c r="D565" s="37">
        <v>0.14569536423841059</v>
      </c>
      <c r="E565" s="11">
        <v>3</v>
      </c>
      <c r="F565" s="37">
        <v>0.15</v>
      </c>
      <c r="H565" s="48"/>
    </row>
    <row r="566" spans="1:8" x14ac:dyDescent="0.25">
      <c r="A566" s="200" t="s">
        <v>1123</v>
      </c>
      <c r="B566" s="25" t="s">
        <v>27</v>
      </c>
      <c r="C566" s="10">
        <v>282</v>
      </c>
      <c r="D566" s="36">
        <v>0.70854271356783916</v>
      </c>
      <c r="E566" s="10">
        <v>10</v>
      </c>
      <c r="F566" s="36">
        <v>0.7142857142857143</v>
      </c>
      <c r="H566" s="48"/>
    </row>
    <row r="567" spans="1:8" ht="15.75" thickBot="1" x14ac:dyDescent="0.3">
      <c r="A567" s="202"/>
      <c r="B567" s="26" t="s">
        <v>28</v>
      </c>
      <c r="C567" s="11">
        <v>116</v>
      </c>
      <c r="D567" s="37">
        <v>0.29145728643216079</v>
      </c>
      <c r="E567" s="11">
        <v>4</v>
      </c>
      <c r="F567" s="37">
        <v>0.2857142857142857</v>
      </c>
      <c r="H567" s="48"/>
    </row>
    <row r="568" spans="1:8" x14ac:dyDescent="0.25">
      <c r="A568" s="200" t="s">
        <v>1124</v>
      </c>
      <c r="B568" s="25" t="s">
        <v>27</v>
      </c>
      <c r="C568" s="10">
        <v>467</v>
      </c>
      <c r="D568" s="36">
        <v>0.97089397089397089</v>
      </c>
      <c r="E568" s="10">
        <v>20</v>
      </c>
      <c r="F568" s="36">
        <v>1</v>
      </c>
      <c r="H568" s="48"/>
    </row>
    <row r="569" spans="1:8" ht="15.75" thickBot="1" x14ac:dyDescent="0.3">
      <c r="A569" s="202"/>
      <c r="B569" s="26" t="s">
        <v>28</v>
      </c>
      <c r="C569" s="11">
        <v>14</v>
      </c>
      <c r="D569" s="37">
        <v>2.9106029106029108E-2</v>
      </c>
      <c r="E569" s="11">
        <v>0</v>
      </c>
      <c r="F569" s="37">
        <v>0</v>
      </c>
      <c r="H569" s="48"/>
    </row>
    <row r="570" spans="1:8" x14ac:dyDescent="0.25">
      <c r="A570" s="200" t="s">
        <v>1125</v>
      </c>
      <c r="B570" s="25" t="s">
        <v>27</v>
      </c>
      <c r="C570" s="10">
        <v>434</v>
      </c>
      <c r="D570" s="36">
        <v>0.94347826086956521</v>
      </c>
      <c r="E570" s="10">
        <v>19</v>
      </c>
      <c r="F570" s="36">
        <v>1</v>
      </c>
      <c r="H570" s="48"/>
    </row>
    <row r="571" spans="1:8" ht="15.75" thickBot="1" x14ac:dyDescent="0.3">
      <c r="A571" s="202"/>
      <c r="B571" s="26" t="s">
        <v>28</v>
      </c>
      <c r="C571" s="11">
        <v>26</v>
      </c>
      <c r="D571" s="37">
        <v>5.6521739130434782E-2</v>
      </c>
      <c r="E571" s="11">
        <v>0</v>
      </c>
      <c r="F571" s="37">
        <v>0</v>
      </c>
      <c r="H571" s="48"/>
    </row>
    <row r="572" spans="1:8" x14ac:dyDescent="0.25">
      <c r="A572" s="236" t="s">
        <v>1126</v>
      </c>
      <c r="B572" s="25" t="s">
        <v>27</v>
      </c>
      <c r="C572" s="10">
        <v>330</v>
      </c>
      <c r="D572" s="36">
        <v>0.77647058823529413</v>
      </c>
      <c r="E572" s="10">
        <v>13</v>
      </c>
      <c r="F572" s="36">
        <v>0.8125</v>
      </c>
      <c r="H572" s="48"/>
    </row>
    <row r="573" spans="1:8" ht="15.75" thickBot="1" x14ac:dyDescent="0.3">
      <c r="A573" s="237"/>
      <c r="B573" s="26" t="s">
        <v>28</v>
      </c>
      <c r="C573" s="11">
        <v>95</v>
      </c>
      <c r="D573" s="37">
        <v>0.22352941176470589</v>
      </c>
      <c r="E573" s="11">
        <v>3</v>
      </c>
      <c r="F573" s="37">
        <v>0.1875</v>
      </c>
      <c r="H573" s="48"/>
    </row>
    <row r="574" spans="1:8" x14ac:dyDescent="0.25">
      <c r="A574" s="200" t="s">
        <v>1127</v>
      </c>
      <c r="B574" s="25" t="s">
        <v>27</v>
      </c>
      <c r="C574" s="10">
        <v>343</v>
      </c>
      <c r="D574" s="36">
        <v>0.84482758620689657</v>
      </c>
      <c r="E574" s="10">
        <v>12</v>
      </c>
      <c r="F574" s="36">
        <v>0.8571428571428571</v>
      </c>
      <c r="H574" s="48"/>
    </row>
    <row r="575" spans="1:8" ht="15.75" thickBot="1" x14ac:dyDescent="0.3">
      <c r="A575" s="202"/>
      <c r="B575" s="26" t="s">
        <v>28</v>
      </c>
      <c r="C575" s="11">
        <v>63</v>
      </c>
      <c r="D575" s="37">
        <v>0.15517241379310345</v>
      </c>
      <c r="E575" s="11">
        <v>2</v>
      </c>
      <c r="F575" s="37">
        <v>0.14285714285714285</v>
      </c>
      <c r="H575" s="48"/>
    </row>
    <row r="576" spans="1:8" x14ac:dyDescent="0.25">
      <c r="A576" s="200" t="s">
        <v>1045</v>
      </c>
      <c r="B576" s="25" t="s">
        <v>27</v>
      </c>
      <c r="C576" s="10">
        <v>27</v>
      </c>
      <c r="D576" s="36">
        <v>0.34615384615384615</v>
      </c>
      <c r="E576" s="10">
        <v>2</v>
      </c>
      <c r="F576" s="36">
        <v>0.66666666666666663</v>
      </c>
      <c r="H576" s="48"/>
    </row>
    <row r="577" spans="1:8" ht="15.75" thickBot="1" x14ac:dyDescent="0.3">
      <c r="A577" s="202"/>
      <c r="B577" s="26" t="s">
        <v>28</v>
      </c>
      <c r="C577" s="11">
        <v>51</v>
      </c>
      <c r="D577" s="37">
        <v>0.65384615384615385</v>
      </c>
      <c r="E577" s="11">
        <v>1</v>
      </c>
      <c r="F577" s="37">
        <v>0.33333333333333331</v>
      </c>
      <c r="H577" s="48"/>
    </row>
    <row r="578" spans="1:8" x14ac:dyDescent="0.25">
      <c r="A578" s="126"/>
      <c r="B578" s="50"/>
      <c r="C578" s="52"/>
      <c r="E578" s="52"/>
      <c r="H578" s="48"/>
    </row>
    <row r="579" spans="1:8" x14ac:dyDescent="0.25">
      <c r="A579" s="126"/>
      <c r="B579" s="50"/>
      <c r="C579" s="52"/>
      <c r="E579" s="52"/>
      <c r="H579" s="48"/>
    </row>
    <row r="580" spans="1:8" x14ac:dyDescent="0.25">
      <c r="A580" s="126"/>
      <c r="B580" s="50"/>
      <c r="C580" s="52"/>
      <c r="E580" s="52"/>
      <c r="H580" s="48"/>
    </row>
    <row r="581" spans="1:8" ht="15" hidden="1" customHeight="1" x14ac:dyDescent="0.25">
      <c r="A581" s="126"/>
      <c r="B581" s="50"/>
      <c r="C581" s="52"/>
      <c r="E581" s="52"/>
      <c r="H581" s="48"/>
    </row>
    <row r="582" spans="1:8" ht="15" hidden="1" customHeight="1" x14ac:dyDescent="0.25">
      <c r="H582" s="48"/>
    </row>
    <row r="583" spans="1:8" ht="15" hidden="1" customHeight="1" x14ac:dyDescent="0.25">
      <c r="H583" s="48"/>
    </row>
    <row r="584" spans="1:8" ht="15" hidden="1" customHeight="1" x14ac:dyDescent="0.25">
      <c r="H584" s="48"/>
    </row>
    <row r="585" spans="1:8" ht="15" hidden="1" customHeight="1" x14ac:dyDescent="0.25">
      <c r="H585" s="48"/>
    </row>
    <row r="586" spans="1:8" ht="15" hidden="1" customHeight="1" x14ac:dyDescent="0.25">
      <c r="H586" s="48"/>
    </row>
    <row r="587" spans="1:8" x14ac:dyDescent="0.25">
      <c r="H587" s="48"/>
    </row>
    <row r="588" spans="1:8" x14ac:dyDescent="0.25">
      <c r="H588" s="48"/>
    </row>
  </sheetData>
  <mergeCells count="196">
    <mergeCell ref="C6:D6"/>
    <mergeCell ref="E6:F6"/>
    <mergeCell ref="A154:A155"/>
    <mergeCell ref="A160:A161"/>
    <mergeCell ref="A162:A163"/>
    <mergeCell ref="C48:F49"/>
    <mergeCell ref="C24:F24"/>
    <mergeCell ref="C29:F30"/>
    <mergeCell ref="C36:F37"/>
    <mergeCell ref="C43:F43"/>
    <mergeCell ref="C34:D34"/>
    <mergeCell ref="E34:F34"/>
    <mergeCell ref="C17:F18"/>
    <mergeCell ref="C13:F13"/>
    <mergeCell ref="C55:F57"/>
    <mergeCell ref="C62:F64"/>
    <mergeCell ref="C71:F73"/>
    <mergeCell ref="C79:F81"/>
    <mergeCell ref="A8:A12"/>
    <mergeCell ref="A14:A22"/>
    <mergeCell ref="A24:A33"/>
    <mergeCell ref="A43:A52"/>
    <mergeCell ref="A55:A61"/>
    <mergeCell ref="A62:A68"/>
    <mergeCell ref="C273:D273"/>
    <mergeCell ref="A193:A196"/>
    <mergeCell ref="A197:A200"/>
    <mergeCell ref="A201:A204"/>
    <mergeCell ref="A247:A248"/>
    <mergeCell ref="A249:A250"/>
    <mergeCell ref="A209:D209"/>
    <mergeCell ref="A212:A215"/>
    <mergeCell ref="A216:A219"/>
    <mergeCell ref="A220:A223"/>
    <mergeCell ref="A224:A227"/>
    <mergeCell ref="A228:A231"/>
    <mergeCell ref="A232:A235"/>
    <mergeCell ref="A236:A239"/>
    <mergeCell ref="A289:A290"/>
    <mergeCell ref="A291:A292"/>
    <mergeCell ref="A293:A294"/>
    <mergeCell ref="A263:A264"/>
    <mergeCell ref="A265:A266"/>
    <mergeCell ref="A267:A268"/>
    <mergeCell ref="A275:A276"/>
    <mergeCell ref="A277:A278"/>
    <mergeCell ref="A251:A252"/>
    <mergeCell ref="A253:A254"/>
    <mergeCell ref="A255:A256"/>
    <mergeCell ref="A257:A258"/>
    <mergeCell ref="A259:A260"/>
    <mergeCell ref="A261:A262"/>
    <mergeCell ref="A273:B274"/>
    <mergeCell ref="A576:A577"/>
    <mergeCell ref="A558:A559"/>
    <mergeCell ref="A560:A561"/>
    <mergeCell ref="A562:A563"/>
    <mergeCell ref="A564:A565"/>
    <mergeCell ref="A566:A567"/>
    <mergeCell ref="A568:A569"/>
    <mergeCell ref="A532:A533"/>
    <mergeCell ref="A534:A535"/>
    <mergeCell ref="A536:A537"/>
    <mergeCell ref="A544:A546"/>
    <mergeCell ref="A549:A552"/>
    <mergeCell ref="A570:A571"/>
    <mergeCell ref="A572:A573"/>
    <mergeCell ref="A574:A575"/>
    <mergeCell ref="A381:A384"/>
    <mergeCell ref="A385:A386"/>
    <mergeCell ref="A387:A388"/>
    <mergeCell ref="A410:D410"/>
    <mergeCell ref="A413:A416"/>
    <mergeCell ref="A417:A420"/>
    <mergeCell ref="A351:A354"/>
    <mergeCell ref="A355:A358"/>
    <mergeCell ref="A359:A362"/>
    <mergeCell ref="A369:A372"/>
    <mergeCell ref="A373:A376"/>
    <mergeCell ref="A377:A380"/>
    <mergeCell ref="C395:D395"/>
    <mergeCell ref="A397:A407"/>
    <mergeCell ref="A526:A527"/>
    <mergeCell ref="A528:A529"/>
    <mergeCell ref="A530:A531"/>
    <mergeCell ref="A447:A450"/>
    <mergeCell ref="A496:A501"/>
    <mergeCell ref="A513:D513"/>
    <mergeCell ref="A516:A517"/>
    <mergeCell ref="A518:A519"/>
    <mergeCell ref="A421:A424"/>
    <mergeCell ref="A425:A428"/>
    <mergeCell ref="A429:A432"/>
    <mergeCell ref="A433:A436"/>
    <mergeCell ref="A138:A143"/>
    <mergeCell ref="A148:A149"/>
    <mergeCell ref="A150:A151"/>
    <mergeCell ref="A152:A153"/>
    <mergeCell ref="A156:A157"/>
    <mergeCell ref="A158:A159"/>
    <mergeCell ref="A520:A521"/>
    <mergeCell ref="A522:A523"/>
    <mergeCell ref="A524:A525"/>
    <mergeCell ref="A332:A333"/>
    <mergeCell ref="A322:A323"/>
    <mergeCell ref="A324:A325"/>
    <mergeCell ref="A320:A321"/>
    <mergeCell ref="A295:A296"/>
    <mergeCell ref="A297:A298"/>
    <mergeCell ref="A299:A300"/>
    <mergeCell ref="A301:A302"/>
    <mergeCell ref="A306:A307"/>
    <mergeCell ref="A308:A309"/>
    <mergeCell ref="A310:A311"/>
    <mergeCell ref="A312:A313"/>
    <mergeCell ref="A314:A315"/>
    <mergeCell ref="A316:A317"/>
    <mergeCell ref="A318:A319"/>
    <mergeCell ref="C123:F124"/>
    <mergeCell ref="C129:F130"/>
    <mergeCell ref="A118:A134"/>
    <mergeCell ref="C70:D70"/>
    <mergeCell ref="E70:F70"/>
    <mergeCell ref="C103:D103"/>
    <mergeCell ref="E103:F103"/>
    <mergeCell ref="A71:A84"/>
    <mergeCell ref="C137:D137"/>
    <mergeCell ref="E137:F137"/>
    <mergeCell ref="C86:F88"/>
    <mergeCell ref="C93:F95"/>
    <mergeCell ref="A96:A98"/>
    <mergeCell ref="A100:A102"/>
    <mergeCell ref="A86:A91"/>
    <mergeCell ref="A105:A107"/>
    <mergeCell ref="C118:F118"/>
    <mergeCell ref="E273:F273"/>
    <mergeCell ref="A285:B286"/>
    <mergeCell ref="C304:D304"/>
    <mergeCell ref="E304:F304"/>
    <mergeCell ref="A304:B305"/>
    <mergeCell ref="A173:B175"/>
    <mergeCell ref="A210:B211"/>
    <mergeCell ref="A146:B147"/>
    <mergeCell ref="C210:D210"/>
    <mergeCell ref="E210:F210"/>
    <mergeCell ref="C245:D245"/>
    <mergeCell ref="E245:F245"/>
    <mergeCell ref="A245:B246"/>
    <mergeCell ref="A170:A171"/>
    <mergeCell ref="A177:A180"/>
    <mergeCell ref="A181:A184"/>
    <mergeCell ref="A185:A188"/>
    <mergeCell ref="A189:A192"/>
    <mergeCell ref="A164:A165"/>
    <mergeCell ref="A166:A167"/>
    <mergeCell ref="A168:A169"/>
    <mergeCell ref="A279:A280"/>
    <mergeCell ref="A281:A282"/>
    <mergeCell ref="A287:A288"/>
    <mergeCell ref="A341:B342"/>
    <mergeCell ref="C341:D341"/>
    <mergeCell ref="E341:F341"/>
    <mergeCell ref="C367:D367"/>
    <mergeCell ref="E367:F367"/>
    <mergeCell ref="A326:A327"/>
    <mergeCell ref="A334:A335"/>
    <mergeCell ref="A336:A337"/>
    <mergeCell ref="A338:A339"/>
    <mergeCell ref="A343:A346"/>
    <mergeCell ref="A347:A350"/>
    <mergeCell ref="A328:A329"/>
    <mergeCell ref="A330:A331"/>
    <mergeCell ref="E476:F476"/>
    <mergeCell ref="C503:F503"/>
    <mergeCell ref="C508:F509"/>
    <mergeCell ref="A503:A509"/>
    <mergeCell ref="A555:B557"/>
    <mergeCell ref="C556:D556"/>
    <mergeCell ref="E556:F556"/>
    <mergeCell ref="E395:F395"/>
    <mergeCell ref="C397:F397"/>
    <mergeCell ref="C396:F396"/>
    <mergeCell ref="C402:F404"/>
    <mergeCell ref="A437:A440"/>
    <mergeCell ref="A443:A446"/>
    <mergeCell ref="A456:A459"/>
    <mergeCell ref="A460:A463"/>
    <mergeCell ref="A472:A475"/>
    <mergeCell ref="A464:A467"/>
    <mergeCell ref="A468:A471"/>
    <mergeCell ref="A477:A480"/>
    <mergeCell ref="A481:A484"/>
    <mergeCell ref="A485:A488"/>
    <mergeCell ref="A489:A492"/>
    <mergeCell ref="A453:B455"/>
    <mergeCell ref="C476:D476"/>
  </mergeCells>
  <conditionalFormatting sqref="C1:F1048576">
    <cfRule type="containsErrors" dxfId="48" priority="2">
      <formula>ISERROR(C1)</formula>
    </cfRule>
  </conditionalFormatting>
  <conditionalFormatting sqref="B3">
    <cfRule type="containsErrors" dxfId="47" priority="1">
      <formula>ISERROR(B3)</formula>
    </cfRule>
  </conditionalFormatting>
  <pageMargins left="0.7" right="0.7" top="1.0520833333333333" bottom="0.75" header="0.3" footer="0.3"/>
  <pageSetup paperSize="9" orientation="landscape" r:id="rId1"/>
  <headerFooter>
    <oddHeader>&amp;L&amp;G&amp;C&amp;"-,Gras"&amp;20Enquête nationale sur le déploiement de la
 Conciliation médicamenteuse 2015&amp;R&amp;G</oddHeader>
    <oddFooter>&amp;LSynthèse nationale&amp;C&amp;P/&amp;N&amp;ROctobre 2015</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pageSetUpPr fitToPage="1"/>
  </sheetPr>
  <dimension ref="A1:K614"/>
  <sheetViews>
    <sheetView view="pageLayout" zoomScaleNormal="100" workbookViewId="0"/>
  </sheetViews>
  <sheetFormatPr baseColWidth="10" defaultColWidth="0" defaultRowHeight="0" customHeight="1" zeroHeight="1" x14ac:dyDescent="0.25"/>
  <cols>
    <col min="1" max="1" width="55" style="19" customWidth="1"/>
    <col min="2" max="2" width="26.140625" style="19" customWidth="1"/>
    <col min="3" max="3" width="11.85546875" style="19" customWidth="1"/>
    <col min="4" max="4" width="11.85546875" style="1" customWidth="1"/>
    <col min="5" max="5" width="11.85546875" style="19" customWidth="1"/>
    <col min="6" max="6" width="11.85546875" style="1" customWidth="1"/>
    <col min="7" max="7" width="11.85546875" style="19" customWidth="1"/>
    <col min="8" max="8" width="11.85546875" style="1" customWidth="1"/>
    <col min="9" max="9" width="11.85546875" style="19" customWidth="1"/>
    <col min="10" max="10" width="11.85546875" style="1" customWidth="1"/>
    <col min="11" max="11" width="14.85546875" style="19" hidden="1" customWidth="1"/>
    <col min="12" max="16384" width="11.42578125" style="19" hidden="1"/>
  </cols>
  <sheetData>
    <row r="1" spans="1:11" ht="5.25" customHeight="1" x14ac:dyDescent="0.25">
      <c r="A1" s="48"/>
      <c r="B1" s="48"/>
      <c r="C1" s="48"/>
      <c r="D1" s="61"/>
      <c r="E1" s="48"/>
      <c r="F1" s="61"/>
      <c r="G1" s="48"/>
      <c r="H1" s="61"/>
      <c r="I1" s="48"/>
      <c r="J1" s="61"/>
    </row>
    <row r="2" spans="1:11" ht="2.25" customHeight="1" x14ac:dyDescent="0.25">
      <c r="A2" s="48"/>
      <c r="B2" s="48"/>
      <c r="C2" s="48"/>
      <c r="D2" s="61"/>
      <c r="E2" s="48"/>
      <c r="F2" s="61"/>
      <c r="G2" s="48"/>
      <c r="H2" s="61"/>
      <c r="I2" s="48"/>
      <c r="J2" s="61"/>
    </row>
    <row r="3" spans="1:11" ht="15" x14ac:dyDescent="0.25">
      <c r="A3" s="187"/>
      <c r="B3" s="62"/>
      <c r="C3" s="62"/>
      <c r="D3" s="62"/>
      <c r="E3" s="62"/>
      <c r="F3" s="62"/>
      <c r="G3" s="48"/>
      <c r="H3" s="48"/>
      <c r="I3" s="48"/>
      <c r="J3" s="48"/>
    </row>
    <row r="4" spans="1:11" ht="18" customHeight="1" x14ac:dyDescent="0.25">
      <c r="A4" s="62"/>
      <c r="B4" s="62"/>
      <c r="C4" s="62"/>
      <c r="D4" s="62"/>
      <c r="E4" s="62"/>
      <c r="F4" s="62"/>
      <c r="G4" s="48"/>
      <c r="H4" s="48"/>
      <c r="I4" s="48"/>
      <c r="J4" s="48"/>
    </row>
    <row r="5" spans="1:11" ht="3.75" customHeight="1" x14ac:dyDescent="0.25">
      <c r="A5" s="48"/>
      <c r="B5" s="48"/>
      <c r="C5" s="48"/>
      <c r="D5" s="61"/>
      <c r="E5" s="48"/>
      <c r="F5" s="61"/>
      <c r="G5" s="48"/>
      <c r="H5" s="61"/>
      <c r="I5" s="48"/>
      <c r="J5" s="61"/>
    </row>
    <row r="6" spans="1:11" ht="18.75" x14ac:dyDescent="0.3">
      <c r="A6" s="63" t="s">
        <v>160</v>
      </c>
      <c r="B6" s="48"/>
      <c r="C6" s="195" t="s">
        <v>106</v>
      </c>
      <c r="D6" s="245"/>
      <c r="E6" s="245"/>
      <c r="F6" s="196"/>
      <c r="G6" s="195" t="s">
        <v>365</v>
      </c>
      <c r="H6" s="245"/>
      <c r="I6" s="245"/>
      <c r="J6" s="196"/>
    </row>
    <row r="7" spans="1:11" ht="8.25" customHeight="1" x14ac:dyDescent="0.25">
      <c r="A7" s="48"/>
      <c r="B7" s="48"/>
      <c r="C7" s="48"/>
      <c r="D7" s="61"/>
      <c r="E7" s="48"/>
      <c r="F7" s="61"/>
      <c r="G7" s="48"/>
      <c r="H7" s="61"/>
      <c r="I7" s="48"/>
      <c r="J7" s="61"/>
    </row>
    <row r="8" spans="1:11" ht="14.25" customHeight="1" x14ac:dyDescent="0.25">
      <c r="A8" s="48"/>
      <c r="B8" s="48"/>
      <c r="C8" s="246" t="s">
        <v>334</v>
      </c>
      <c r="D8" s="246"/>
      <c r="E8" s="246" t="s">
        <v>335</v>
      </c>
      <c r="F8" s="246"/>
      <c r="G8" s="246" t="s">
        <v>334</v>
      </c>
      <c r="H8" s="246"/>
      <c r="I8" s="246" t="s">
        <v>335</v>
      </c>
      <c r="J8" s="246"/>
    </row>
    <row r="9" spans="1:11" ht="8.25" customHeight="1" x14ac:dyDescent="0.25">
      <c r="A9" s="48"/>
      <c r="B9" s="48"/>
      <c r="C9" s="48"/>
      <c r="D9" s="61"/>
      <c r="E9" s="48"/>
      <c r="F9" s="61"/>
      <c r="G9" s="48"/>
      <c r="H9" s="61"/>
      <c r="I9" s="48"/>
      <c r="J9" s="61"/>
    </row>
    <row r="10" spans="1:11" ht="8.25" customHeight="1" x14ac:dyDescent="0.25">
      <c r="A10" s="227" t="s">
        <v>1085</v>
      </c>
      <c r="B10" s="91"/>
      <c r="C10" s="91"/>
      <c r="D10" s="92"/>
      <c r="E10" s="91"/>
      <c r="F10" s="92"/>
      <c r="G10" s="91"/>
      <c r="H10" s="92"/>
      <c r="I10" s="91"/>
      <c r="J10" s="92"/>
    </row>
    <row r="11" spans="1:11" ht="15" customHeight="1" x14ac:dyDescent="0.25">
      <c r="A11" s="213"/>
      <c r="B11" s="52"/>
      <c r="C11" s="7" t="s">
        <v>333</v>
      </c>
      <c r="D11" s="7" t="s">
        <v>332</v>
      </c>
      <c r="E11" s="7" t="s">
        <v>333</v>
      </c>
      <c r="F11" s="7" t="s">
        <v>332</v>
      </c>
      <c r="G11" s="7" t="s">
        <v>333</v>
      </c>
      <c r="H11" s="7" t="s">
        <v>332</v>
      </c>
      <c r="I11" s="7" t="s">
        <v>333</v>
      </c>
      <c r="J11" s="7" t="s">
        <v>332</v>
      </c>
    </row>
    <row r="12" spans="1:11" ht="15" x14ac:dyDescent="0.25">
      <c r="A12" s="213"/>
      <c r="B12" s="85" t="s">
        <v>27</v>
      </c>
      <c r="C12" s="2">
        <v>628</v>
      </c>
      <c r="D12" s="35">
        <v>0.58911819887429639</v>
      </c>
      <c r="E12" s="2">
        <v>248</v>
      </c>
      <c r="F12" s="35">
        <v>0.52431289640591972</v>
      </c>
      <c r="G12" s="2">
        <v>30</v>
      </c>
      <c r="H12" s="35">
        <v>0.58823529411764708</v>
      </c>
      <c r="I12" s="2">
        <v>1</v>
      </c>
      <c r="J12" s="35">
        <v>0.33333333333333331</v>
      </c>
    </row>
    <row r="13" spans="1:11" ht="15" x14ac:dyDescent="0.25">
      <c r="A13" s="213"/>
      <c r="B13" s="85" t="s">
        <v>28</v>
      </c>
      <c r="C13" s="2">
        <v>438</v>
      </c>
      <c r="D13" s="35">
        <v>0.41088180112570355</v>
      </c>
      <c r="E13" s="2">
        <v>225</v>
      </c>
      <c r="F13" s="35">
        <v>0.47568710359408034</v>
      </c>
      <c r="G13" s="2">
        <v>21</v>
      </c>
      <c r="H13" s="35">
        <v>0.41176470588235292</v>
      </c>
      <c r="I13" s="2">
        <v>2</v>
      </c>
      <c r="J13" s="35">
        <v>0.66666666666666663</v>
      </c>
      <c r="K13" s="33" t="s">
        <v>159</v>
      </c>
    </row>
    <row r="14" spans="1:11" ht="24.75" customHeight="1" x14ac:dyDescent="0.25">
      <c r="A14" s="213"/>
      <c r="B14" s="52"/>
      <c r="C14" s="93"/>
      <c r="D14" s="94"/>
      <c r="E14" s="93"/>
      <c r="F14" s="94"/>
      <c r="G14" s="93"/>
      <c r="H14" s="94"/>
      <c r="I14" s="93"/>
      <c r="J14" s="94"/>
      <c r="K14" s="33" t="s">
        <v>156</v>
      </c>
    </row>
    <row r="15" spans="1:11" ht="14.25" customHeight="1" x14ac:dyDescent="0.25">
      <c r="A15" s="48"/>
      <c r="B15" s="48"/>
      <c r="C15" s="197" t="s">
        <v>1010</v>
      </c>
      <c r="D15" s="197"/>
      <c r="E15" s="197"/>
      <c r="F15" s="197"/>
      <c r="G15" s="197"/>
      <c r="H15" s="197"/>
      <c r="I15" s="197"/>
      <c r="J15" s="247"/>
      <c r="K15" s="33"/>
    </row>
    <row r="16" spans="1:11" ht="15" customHeight="1" x14ac:dyDescent="0.25">
      <c r="A16" s="243" t="s">
        <v>1023</v>
      </c>
      <c r="B16" s="48"/>
      <c r="C16" s="7" t="s">
        <v>333</v>
      </c>
      <c r="D16" s="7" t="s">
        <v>332</v>
      </c>
      <c r="E16" s="7" t="s">
        <v>333</v>
      </c>
      <c r="F16" s="7" t="s">
        <v>332</v>
      </c>
      <c r="G16" s="7" t="s">
        <v>333</v>
      </c>
      <c r="H16" s="7" t="s">
        <v>332</v>
      </c>
      <c r="I16" s="7" t="s">
        <v>333</v>
      </c>
      <c r="J16" s="7" t="s">
        <v>332</v>
      </c>
      <c r="K16" s="33" t="s">
        <v>154</v>
      </c>
    </row>
    <row r="17" spans="1:11" ht="15" x14ac:dyDescent="0.25">
      <c r="A17" s="243"/>
      <c r="B17" s="50" t="s">
        <v>27</v>
      </c>
      <c r="C17" s="2">
        <v>462</v>
      </c>
      <c r="D17" s="35">
        <v>0.62601626016260159</v>
      </c>
      <c r="E17" s="2">
        <v>150</v>
      </c>
      <c r="F17" s="35">
        <v>0.51369863013698636</v>
      </c>
      <c r="G17" s="2">
        <v>23</v>
      </c>
      <c r="H17" s="35">
        <v>0.67647058823529416</v>
      </c>
      <c r="I17" s="2">
        <v>0</v>
      </c>
      <c r="J17" s="35">
        <v>0</v>
      </c>
      <c r="K17" s="33" t="s">
        <v>151</v>
      </c>
    </row>
    <row r="18" spans="1:11" ht="15" x14ac:dyDescent="0.25">
      <c r="A18" s="243"/>
      <c r="B18" s="50" t="s">
        <v>28</v>
      </c>
      <c r="C18" s="2">
        <v>276</v>
      </c>
      <c r="D18" s="35">
        <v>0.37398373983739835</v>
      </c>
      <c r="E18" s="2">
        <v>142</v>
      </c>
      <c r="F18" s="35">
        <v>0.4863013698630137</v>
      </c>
      <c r="G18" s="2">
        <v>11</v>
      </c>
      <c r="H18" s="35">
        <v>0.3235294117647059</v>
      </c>
      <c r="I18" s="2">
        <v>1</v>
      </c>
      <c r="J18" s="35">
        <v>1</v>
      </c>
      <c r="K18" s="33" t="s">
        <v>144</v>
      </c>
    </row>
    <row r="19" spans="1:11" ht="9.75" customHeight="1" x14ac:dyDescent="0.25">
      <c r="A19" s="243"/>
      <c r="B19" s="48"/>
      <c r="D19" s="162"/>
      <c r="E19" s="162"/>
      <c r="F19" s="162"/>
      <c r="G19" s="162"/>
      <c r="H19" s="162"/>
      <c r="I19" s="162"/>
      <c r="J19" s="163"/>
      <c r="K19" s="33"/>
    </row>
    <row r="20" spans="1:11" ht="15" customHeight="1" x14ac:dyDescent="0.25">
      <c r="A20" s="243"/>
      <c r="B20" s="48"/>
      <c r="C20" s="255" t="s">
        <v>1011</v>
      </c>
      <c r="D20" s="255"/>
      <c r="E20" s="255"/>
      <c r="F20" s="255"/>
      <c r="G20" s="255"/>
      <c r="H20" s="255"/>
      <c r="I20" s="255"/>
      <c r="J20" s="256"/>
      <c r="K20" s="33"/>
    </row>
    <row r="21" spans="1:11" ht="15" x14ac:dyDescent="0.25">
      <c r="A21" s="243"/>
      <c r="B21" s="64"/>
      <c r="C21" s="7" t="s">
        <v>333</v>
      </c>
      <c r="D21" s="7" t="s">
        <v>332</v>
      </c>
      <c r="E21" s="7" t="s">
        <v>333</v>
      </c>
      <c r="F21" s="7" t="s">
        <v>332</v>
      </c>
      <c r="G21" s="7" t="s">
        <v>333</v>
      </c>
      <c r="H21" s="7" t="s">
        <v>332</v>
      </c>
      <c r="I21" s="7" t="s">
        <v>333</v>
      </c>
      <c r="J21" s="7" t="s">
        <v>332</v>
      </c>
      <c r="K21" s="33" t="s">
        <v>136</v>
      </c>
    </row>
    <row r="22" spans="1:11" ht="15" x14ac:dyDescent="0.25">
      <c r="A22" s="243"/>
      <c r="B22" s="65" t="s">
        <v>27</v>
      </c>
      <c r="C22" s="8">
        <v>442</v>
      </c>
      <c r="D22" s="35">
        <v>0.71636952998379255</v>
      </c>
      <c r="E22" s="8">
        <v>148</v>
      </c>
      <c r="F22" s="35">
        <v>0.61157024793388426</v>
      </c>
      <c r="G22" s="8">
        <v>21</v>
      </c>
      <c r="H22" s="35">
        <v>0.7</v>
      </c>
      <c r="I22" s="8">
        <v>0</v>
      </c>
      <c r="J22" s="35">
        <v>0</v>
      </c>
      <c r="K22" s="33" t="s">
        <v>132</v>
      </c>
    </row>
    <row r="23" spans="1:11" ht="15" x14ac:dyDescent="0.25">
      <c r="A23" s="243"/>
      <c r="B23" s="65" t="s">
        <v>28</v>
      </c>
      <c r="C23" s="8">
        <v>175</v>
      </c>
      <c r="D23" s="35">
        <v>0.28363047001620745</v>
      </c>
      <c r="E23" s="8">
        <v>94</v>
      </c>
      <c r="F23" s="35">
        <v>0.38842975206611569</v>
      </c>
      <c r="G23" s="8">
        <v>9</v>
      </c>
      <c r="H23" s="35">
        <v>0.3</v>
      </c>
      <c r="I23" s="8">
        <v>1</v>
      </c>
      <c r="J23" s="35">
        <v>1</v>
      </c>
      <c r="K23" s="33" t="s">
        <v>131</v>
      </c>
    </row>
    <row r="24" spans="1:11" ht="6" customHeight="1" x14ac:dyDescent="0.25">
      <c r="A24" s="244"/>
      <c r="B24" s="93"/>
      <c r="C24" s="93"/>
      <c r="D24" s="94"/>
      <c r="E24" s="93"/>
      <c r="F24" s="94"/>
      <c r="G24" s="93"/>
      <c r="H24" s="94"/>
      <c r="I24" s="93"/>
      <c r="J24" s="94"/>
      <c r="K24" s="95" t="s">
        <v>126</v>
      </c>
    </row>
    <row r="25" spans="1:11" ht="3.75" customHeight="1" x14ac:dyDescent="0.25">
      <c r="A25" s="48"/>
      <c r="B25" s="48"/>
      <c r="C25" s="48"/>
      <c r="D25" s="61"/>
      <c r="E25" s="48"/>
      <c r="F25" s="61"/>
      <c r="G25" s="48"/>
      <c r="H25" s="61"/>
      <c r="I25" s="48"/>
      <c r="J25" s="61"/>
      <c r="K25" s="95"/>
    </row>
    <row r="26" spans="1:11" ht="15" customHeight="1" x14ac:dyDescent="0.25">
      <c r="A26" s="193" t="s">
        <v>1024</v>
      </c>
      <c r="B26" s="48"/>
      <c r="C26" s="250" t="s">
        <v>1010</v>
      </c>
      <c r="D26" s="250"/>
      <c r="E26" s="250"/>
      <c r="F26" s="250"/>
      <c r="G26" s="250"/>
      <c r="H26" s="250"/>
      <c r="I26" s="250"/>
      <c r="J26" s="250"/>
      <c r="K26" s="95"/>
    </row>
    <row r="27" spans="1:11" ht="15" customHeight="1" x14ac:dyDescent="0.25">
      <c r="A27" s="193"/>
      <c r="B27" s="48"/>
      <c r="C27" s="7" t="s">
        <v>333</v>
      </c>
      <c r="D27" s="7" t="s">
        <v>332</v>
      </c>
      <c r="E27" s="7" t="s">
        <v>333</v>
      </c>
      <c r="F27" s="7" t="s">
        <v>332</v>
      </c>
      <c r="G27" s="7" t="s">
        <v>333</v>
      </c>
      <c r="H27" s="7" t="s">
        <v>332</v>
      </c>
      <c r="I27" s="7" t="s">
        <v>333</v>
      </c>
      <c r="J27" s="7" t="s">
        <v>332</v>
      </c>
      <c r="K27" s="33" t="s">
        <v>123</v>
      </c>
    </row>
    <row r="28" spans="1:11" ht="15" x14ac:dyDescent="0.25">
      <c r="A28" s="193"/>
      <c r="B28" s="50" t="s">
        <v>27</v>
      </c>
      <c r="C28" s="2">
        <v>654</v>
      </c>
      <c r="D28" s="35">
        <v>0.62464183381088823</v>
      </c>
      <c r="E28" s="2">
        <v>276</v>
      </c>
      <c r="F28" s="35">
        <v>0.59611231101511875</v>
      </c>
      <c r="G28" s="2">
        <v>36</v>
      </c>
      <c r="H28" s="35">
        <v>0.70588235294117652</v>
      </c>
      <c r="I28" s="2">
        <v>1</v>
      </c>
      <c r="J28" s="35">
        <v>0.33333333333333331</v>
      </c>
      <c r="K28" s="34" t="s">
        <v>105</v>
      </c>
    </row>
    <row r="29" spans="1:11" ht="15" x14ac:dyDescent="0.25">
      <c r="A29" s="193"/>
      <c r="B29" s="50" t="s">
        <v>28</v>
      </c>
      <c r="C29" s="2">
        <v>393</v>
      </c>
      <c r="D29" s="35">
        <v>0.37535816618911177</v>
      </c>
      <c r="E29" s="2">
        <v>187</v>
      </c>
      <c r="F29" s="35">
        <v>0.4038876889848812</v>
      </c>
      <c r="G29" s="2">
        <v>15</v>
      </c>
      <c r="H29" s="35">
        <v>0.29411764705882354</v>
      </c>
      <c r="I29" s="2">
        <v>2</v>
      </c>
      <c r="J29" s="35">
        <v>0.66666666666666663</v>
      </c>
    </row>
    <row r="30" spans="1:11" ht="13.5" customHeight="1" x14ac:dyDescent="0.25">
      <c r="A30" s="193"/>
      <c r="B30" s="48"/>
      <c r="C30" s="48"/>
      <c r="D30" s="61"/>
      <c r="E30" s="48"/>
      <c r="F30" s="61"/>
      <c r="G30" s="48"/>
      <c r="H30" s="61"/>
      <c r="I30" s="48"/>
      <c r="J30" s="61"/>
    </row>
    <row r="31" spans="1:11" ht="4.5" customHeight="1" x14ac:dyDescent="0.25">
      <c r="A31" s="193"/>
      <c r="B31" s="48"/>
      <c r="C31" s="251" t="s">
        <v>1011</v>
      </c>
      <c r="D31" s="251"/>
      <c r="E31" s="251"/>
      <c r="F31" s="251"/>
      <c r="G31" s="251"/>
      <c r="H31" s="251"/>
      <c r="I31" s="251"/>
      <c r="J31" s="251"/>
    </row>
    <row r="32" spans="1:11" ht="10.5" customHeight="1" x14ac:dyDescent="0.25">
      <c r="A32" s="193"/>
      <c r="B32" s="48"/>
      <c r="C32" s="252"/>
      <c r="D32" s="252"/>
      <c r="E32" s="252"/>
      <c r="F32" s="252"/>
      <c r="G32" s="252"/>
      <c r="H32" s="252"/>
      <c r="I32" s="252"/>
      <c r="J32" s="252"/>
    </row>
    <row r="33" spans="1:10" ht="15" x14ac:dyDescent="0.25">
      <c r="A33" s="193"/>
      <c r="B33" s="48"/>
      <c r="C33" s="7" t="s">
        <v>333</v>
      </c>
      <c r="D33" s="7" t="s">
        <v>332</v>
      </c>
      <c r="E33" s="7" t="s">
        <v>333</v>
      </c>
      <c r="F33" s="7" t="s">
        <v>332</v>
      </c>
      <c r="G33" s="7" t="s">
        <v>333</v>
      </c>
      <c r="H33" s="7" t="s">
        <v>332</v>
      </c>
      <c r="I33" s="7" t="s">
        <v>333</v>
      </c>
      <c r="J33" s="7" t="s">
        <v>332</v>
      </c>
    </row>
    <row r="34" spans="1:10" ht="15" x14ac:dyDescent="0.25">
      <c r="A34" s="193"/>
      <c r="B34" s="50" t="s">
        <v>27</v>
      </c>
      <c r="C34" s="2">
        <v>481</v>
      </c>
      <c r="D34" s="35">
        <v>0.7808441558441559</v>
      </c>
      <c r="E34" s="2">
        <v>185</v>
      </c>
      <c r="F34" s="35">
        <v>0.76446280991735538</v>
      </c>
      <c r="G34" s="2">
        <v>27</v>
      </c>
      <c r="H34" s="35">
        <v>0.9</v>
      </c>
      <c r="I34" s="2">
        <v>1</v>
      </c>
      <c r="J34" s="35">
        <v>1</v>
      </c>
    </row>
    <row r="35" spans="1:10" ht="15" x14ac:dyDescent="0.25">
      <c r="A35" s="193"/>
      <c r="B35" s="50" t="s">
        <v>28</v>
      </c>
      <c r="C35" s="2">
        <v>135</v>
      </c>
      <c r="D35" s="35">
        <v>0.21915584415584416</v>
      </c>
      <c r="E35" s="2">
        <v>57</v>
      </c>
      <c r="F35" s="35">
        <v>0.23553719008264462</v>
      </c>
      <c r="G35" s="2">
        <v>3</v>
      </c>
      <c r="H35" s="35">
        <v>0.1</v>
      </c>
      <c r="I35" s="2">
        <v>0</v>
      </c>
      <c r="J35" s="35">
        <v>0</v>
      </c>
    </row>
    <row r="36" spans="1:10" ht="6" customHeight="1" x14ac:dyDescent="0.25">
      <c r="A36" s="66"/>
      <c r="B36" s="48"/>
      <c r="C36" s="67"/>
      <c r="D36" s="61"/>
      <c r="E36" s="67"/>
      <c r="F36" s="61"/>
      <c r="G36" s="48"/>
      <c r="H36" s="61"/>
      <c r="I36" s="48"/>
      <c r="J36" s="61"/>
    </row>
    <row r="37" spans="1:10" ht="15.75" x14ac:dyDescent="0.25">
      <c r="A37" s="66"/>
      <c r="B37" s="48"/>
      <c r="C37" s="252" t="s">
        <v>1012</v>
      </c>
      <c r="D37" s="252"/>
      <c r="E37" s="252"/>
      <c r="F37" s="252"/>
      <c r="G37" s="252"/>
      <c r="H37" s="252"/>
      <c r="I37" s="252"/>
      <c r="J37" s="252"/>
    </row>
    <row r="38" spans="1:10" ht="15" x14ac:dyDescent="0.25">
      <c r="A38" s="66"/>
      <c r="B38" s="48"/>
      <c r="C38" s="7" t="s">
        <v>333</v>
      </c>
      <c r="D38" s="7" t="s">
        <v>332</v>
      </c>
      <c r="E38" s="7" t="s">
        <v>333</v>
      </c>
      <c r="F38" s="7" t="s">
        <v>332</v>
      </c>
      <c r="G38" s="7" t="s">
        <v>333</v>
      </c>
      <c r="H38" s="7" t="s">
        <v>332</v>
      </c>
      <c r="I38" s="7" t="s">
        <v>333</v>
      </c>
      <c r="J38" s="7" t="s">
        <v>332</v>
      </c>
    </row>
    <row r="39" spans="1:10" ht="15" x14ac:dyDescent="0.25">
      <c r="A39" s="48"/>
      <c r="B39" s="50" t="s">
        <v>27</v>
      </c>
      <c r="C39" s="2">
        <v>170</v>
      </c>
      <c r="D39" s="35">
        <v>0.39719626168224298</v>
      </c>
      <c r="E39" s="2">
        <v>91</v>
      </c>
      <c r="F39" s="35">
        <v>0.41176470588235292</v>
      </c>
      <c r="G39" s="2">
        <v>9</v>
      </c>
      <c r="H39" s="35">
        <v>0.42857142857142855</v>
      </c>
      <c r="I39" s="2">
        <v>0</v>
      </c>
      <c r="J39" s="35">
        <v>0</v>
      </c>
    </row>
    <row r="40" spans="1:10" ht="15" x14ac:dyDescent="0.25">
      <c r="A40" s="48"/>
      <c r="B40" s="50" t="s">
        <v>28</v>
      </c>
      <c r="C40" s="2">
        <v>258</v>
      </c>
      <c r="D40" s="35">
        <v>0.60280373831775702</v>
      </c>
      <c r="E40" s="2">
        <v>130</v>
      </c>
      <c r="F40" s="35">
        <v>0.58823529411764708</v>
      </c>
      <c r="G40" s="2">
        <v>12</v>
      </c>
      <c r="H40" s="35">
        <v>0.5714285714285714</v>
      </c>
      <c r="I40" s="2">
        <v>2</v>
      </c>
      <c r="J40" s="35">
        <v>1</v>
      </c>
    </row>
    <row r="41" spans="1:10" ht="9" customHeight="1" x14ac:dyDescent="0.25">
      <c r="A41" s="93"/>
      <c r="B41" s="93"/>
      <c r="C41" s="93"/>
      <c r="D41" s="94"/>
      <c r="E41" s="93"/>
      <c r="F41" s="94"/>
      <c r="G41" s="93"/>
      <c r="H41" s="94"/>
      <c r="I41" s="93"/>
      <c r="J41" s="94"/>
    </row>
    <row r="42" spans="1:10" ht="5.25" customHeight="1" x14ac:dyDescent="0.25">
      <c r="A42" s="48"/>
      <c r="B42" s="48"/>
      <c r="C42" s="48"/>
      <c r="D42" s="61"/>
      <c r="E42" s="48"/>
      <c r="F42" s="61"/>
      <c r="G42" s="48"/>
      <c r="H42" s="61"/>
      <c r="I42" s="48"/>
      <c r="J42" s="61"/>
    </row>
    <row r="43" spans="1:10" ht="11.25" customHeight="1" x14ac:dyDescent="0.25">
      <c r="A43" s="193" t="s">
        <v>1025</v>
      </c>
      <c r="B43" s="48"/>
      <c r="C43" s="250" t="s">
        <v>1010</v>
      </c>
      <c r="D43" s="250"/>
      <c r="E43" s="250"/>
      <c r="F43" s="250"/>
      <c r="G43" s="250"/>
      <c r="H43" s="250"/>
      <c r="I43" s="250"/>
      <c r="J43" s="250"/>
    </row>
    <row r="44" spans="1:10" ht="15" customHeight="1" x14ac:dyDescent="0.25">
      <c r="A44" s="193"/>
      <c r="B44" s="48"/>
      <c r="C44" s="7" t="s">
        <v>333</v>
      </c>
      <c r="D44" s="7" t="s">
        <v>332</v>
      </c>
      <c r="E44" s="7" t="s">
        <v>333</v>
      </c>
      <c r="F44" s="7" t="s">
        <v>332</v>
      </c>
      <c r="G44" s="7" t="s">
        <v>333</v>
      </c>
      <c r="H44" s="7" t="s">
        <v>332</v>
      </c>
      <c r="I44" s="7" t="s">
        <v>333</v>
      </c>
      <c r="J44" s="7" t="s">
        <v>332</v>
      </c>
    </row>
    <row r="45" spans="1:10" ht="15" x14ac:dyDescent="0.25">
      <c r="A45" s="193"/>
      <c r="B45" s="50" t="s">
        <v>27</v>
      </c>
      <c r="C45" s="2">
        <v>939</v>
      </c>
      <c r="D45" s="35">
        <v>0.88668555240793201</v>
      </c>
      <c r="E45" s="2">
        <v>421</v>
      </c>
      <c r="F45" s="35">
        <v>0.90343347639484983</v>
      </c>
      <c r="G45" s="2">
        <v>48</v>
      </c>
      <c r="H45" s="35">
        <v>0.94117647058823528</v>
      </c>
      <c r="I45" s="2">
        <v>3</v>
      </c>
      <c r="J45" s="35">
        <v>1</v>
      </c>
    </row>
    <row r="46" spans="1:10" ht="15" x14ac:dyDescent="0.25">
      <c r="A46" s="193"/>
      <c r="B46" s="50" t="s">
        <v>28</v>
      </c>
      <c r="C46" s="2">
        <v>120</v>
      </c>
      <c r="D46" s="35">
        <v>0.11331444759206799</v>
      </c>
      <c r="E46" s="2">
        <v>45</v>
      </c>
      <c r="F46" s="35">
        <v>9.6566523605150209E-2</v>
      </c>
      <c r="G46" s="2">
        <v>3</v>
      </c>
      <c r="H46" s="35">
        <v>5.8823529411764705E-2</v>
      </c>
      <c r="I46" s="2">
        <v>0</v>
      </c>
      <c r="J46" s="35">
        <v>0</v>
      </c>
    </row>
    <row r="47" spans="1:10" ht="15" x14ac:dyDescent="0.25">
      <c r="A47" s="193"/>
      <c r="B47" s="48"/>
      <c r="C47" s="48"/>
      <c r="D47" s="61"/>
      <c r="E47" s="48"/>
      <c r="F47" s="61"/>
      <c r="G47" s="48"/>
      <c r="H47" s="61"/>
      <c r="I47" s="48"/>
      <c r="J47" s="61"/>
    </row>
    <row r="48" spans="1:10" ht="13.5" customHeight="1" x14ac:dyDescent="0.25">
      <c r="A48" s="193"/>
      <c r="B48" s="48"/>
      <c r="C48" s="242" t="s">
        <v>1013</v>
      </c>
      <c r="D48" s="242"/>
      <c r="E48" s="242"/>
      <c r="F48" s="242"/>
      <c r="G48" s="242"/>
      <c r="H48" s="242"/>
      <c r="I48" s="242"/>
      <c r="J48" s="242"/>
    </row>
    <row r="49" spans="1:10" ht="15" x14ac:dyDescent="0.25">
      <c r="A49" s="193"/>
      <c r="B49" s="52"/>
      <c r="C49" s="7" t="s">
        <v>333</v>
      </c>
      <c r="D49" s="7" t="s">
        <v>332</v>
      </c>
      <c r="E49" s="7" t="s">
        <v>333</v>
      </c>
      <c r="F49" s="7" t="s">
        <v>332</v>
      </c>
      <c r="G49" s="7" t="s">
        <v>333</v>
      </c>
      <c r="H49" s="7" t="s">
        <v>332</v>
      </c>
      <c r="I49" s="7" t="s">
        <v>333</v>
      </c>
      <c r="J49" s="7" t="s">
        <v>332</v>
      </c>
    </row>
    <row r="50" spans="1:10" ht="15" x14ac:dyDescent="0.25">
      <c r="A50" s="193"/>
      <c r="B50" s="85" t="s">
        <v>27</v>
      </c>
      <c r="C50" s="2">
        <v>313</v>
      </c>
      <c r="D50" s="35">
        <v>0.92878338278931749</v>
      </c>
      <c r="E50" s="2">
        <v>138</v>
      </c>
      <c r="F50" s="35">
        <v>0.90196078431372551</v>
      </c>
      <c r="G50" s="2">
        <v>21</v>
      </c>
      <c r="H50" s="35">
        <v>1</v>
      </c>
      <c r="I50" s="2">
        <v>1</v>
      </c>
      <c r="J50" s="35">
        <v>1</v>
      </c>
    </row>
    <row r="51" spans="1:10" ht="15" x14ac:dyDescent="0.25">
      <c r="A51" s="193"/>
      <c r="B51" s="85" t="s">
        <v>28</v>
      </c>
      <c r="C51" s="2">
        <v>24</v>
      </c>
      <c r="D51" s="35">
        <v>7.1216617210682495E-2</v>
      </c>
      <c r="E51" s="2">
        <v>15</v>
      </c>
      <c r="F51" s="35">
        <v>9.8039215686274508E-2</v>
      </c>
      <c r="G51" s="2">
        <v>0</v>
      </c>
      <c r="H51" s="35">
        <v>0</v>
      </c>
      <c r="I51" s="2">
        <v>0</v>
      </c>
      <c r="J51" s="35">
        <v>0</v>
      </c>
    </row>
    <row r="52" spans="1:10" ht="7.5" customHeight="1" x14ac:dyDescent="0.25">
      <c r="A52" s="96"/>
      <c r="B52" s="52"/>
      <c r="C52" s="52"/>
      <c r="D52" s="100"/>
      <c r="E52" s="52"/>
      <c r="F52" s="100"/>
      <c r="G52" s="52"/>
      <c r="H52" s="100"/>
      <c r="I52" s="52"/>
      <c r="J52" s="100"/>
    </row>
    <row r="53" spans="1:10" ht="6" customHeight="1" x14ac:dyDescent="0.25">
      <c r="A53" s="48"/>
      <c r="B53" s="48"/>
      <c r="C53" s="52"/>
      <c r="D53" s="100"/>
      <c r="E53" s="52"/>
      <c r="F53" s="100"/>
      <c r="G53" s="52"/>
      <c r="H53" s="100"/>
      <c r="I53" s="52"/>
      <c r="J53" s="100"/>
    </row>
    <row r="54" spans="1:10" ht="18.75" x14ac:dyDescent="0.3">
      <c r="A54" s="63"/>
      <c r="B54" s="48"/>
      <c r="C54" s="212" t="s">
        <v>106</v>
      </c>
      <c r="D54" s="212"/>
      <c r="E54" s="212"/>
      <c r="F54" s="212"/>
      <c r="G54" s="212" t="s">
        <v>365</v>
      </c>
      <c r="H54" s="212"/>
      <c r="I54" s="212"/>
      <c r="J54" s="212"/>
    </row>
    <row r="55" spans="1:10" ht="8.25" customHeight="1" x14ac:dyDescent="0.25">
      <c r="A55" s="48"/>
      <c r="B55" s="48"/>
      <c r="C55" s="48"/>
      <c r="D55" s="61"/>
      <c r="E55" s="48"/>
      <c r="F55" s="61"/>
      <c r="G55" s="48"/>
      <c r="H55" s="61"/>
      <c r="I55" s="48"/>
      <c r="J55" s="61"/>
    </row>
    <row r="56" spans="1:10" ht="14.25" customHeight="1" x14ac:dyDescent="0.25">
      <c r="A56" s="48"/>
      <c r="B56" s="48"/>
      <c r="C56" s="246" t="s">
        <v>334</v>
      </c>
      <c r="D56" s="246"/>
      <c r="E56" s="246" t="s">
        <v>335</v>
      </c>
      <c r="F56" s="246"/>
      <c r="G56" s="246" t="s">
        <v>334</v>
      </c>
      <c r="H56" s="246"/>
      <c r="I56" s="246" t="s">
        <v>335</v>
      </c>
      <c r="J56" s="246"/>
    </row>
    <row r="57" spans="1:10" ht="6" customHeight="1" x14ac:dyDescent="0.25">
      <c r="A57" s="229" t="s">
        <v>1086</v>
      </c>
      <c r="B57" s="48"/>
      <c r="C57" s="125"/>
      <c r="D57" s="125"/>
      <c r="E57" s="125"/>
      <c r="F57" s="125"/>
      <c r="G57" s="125"/>
      <c r="H57" s="125"/>
      <c r="I57" s="132"/>
      <c r="J57" s="132"/>
    </row>
    <row r="58" spans="1:10" ht="15" x14ac:dyDescent="0.25">
      <c r="A58" s="229"/>
      <c r="B58" s="48"/>
      <c r="C58" s="192" t="s">
        <v>1014</v>
      </c>
      <c r="D58" s="192"/>
      <c r="E58" s="192"/>
      <c r="F58" s="192"/>
      <c r="G58" s="192"/>
      <c r="H58" s="192"/>
      <c r="I58" s="192"/>
      <c r="J58" s="192"/>
    </row>
    <row r="59" spans="1:10" ht="15" x14ac:dyDescent="0.25">
      <c r="A59" s="229"/>
      <c r="B59" s="48"/>
      <c r="C59" s="199"/>
      <c r="D59" s="199"/>
      <c r="E59" s="199"/>
      <c r="F59" s="199"/>
      <c r="G59" s="199"/>
      <c r="H59" s="199"/>
      <c r="I59" s="199"/>
      <c r="J59" s="199"/>
    </row>
    <row r="60" spans="1:10" ht="15" x14ac:dyDescent="0.25">
      <c r="A60" s="229"/>
      <c r="B60" s="48"/>
      <c r="C60" s="7" t="s">
        <v>333</v>
      </c>
      <c r="D60" s="7" t="s">
        <v>332</v>
      </c>
      <c r="E60" s="7" t="s">
        <v>333</v>
      </c>
      <c r="F60" s="7" t="s">
        <v>332</v>
      </c>
      <c r="G60" s="7" t="s">
        <v>333</v>
      </c>
      <c r="H60" s="7" t="s">
        <v>332</v>
      </c>
      <c r="I60" s="7" t="s">
        <v>333</v>
      </c>
      <c r="J60" s="7" t="s">
        <v>332</v>
      </c>
    </row>
    <row r="61" spans="1:10" ht="15" x14ac:dyDescent="0.25">
      <c r="A61" s="229"/>
      <c r="B61" s="50" t="s">
        <v>27</v>
      </c>
      <c r="C61" s="2">
        <v>238</v>
      </c>
      <c r="D61" s="35">
        <v>0.81786941580756012</v>
      </c>
      <c r="E61" s="2">
        <v>95</v>
      </c>
      <c r="F61" s="35">
        <v>0.78512396694214881</v>
      </c>
      <c r="G61" s="2">
        <v>19</v>
      </c>
      <c r="H61" s="35">
        <v>0.95</v>
      </c>
      <c r="I61" s="2">
        <v>1</v>
      </c>
      <c r="J61" s="35">
        <v>1</v>
      </c>
    </row>
    <row r="62" spans="1:10" ht="15" x14ac:dyDescent="0.25">
      <c r="A62" s="229"/>
      <c r="B62" s="50" t="s">
        <v>28</v>
      </c>
      <c r="C62" s="2">
        <v>53</v>
      </c>
      <c r="D62" s="35">
        <v>0.18213058419243985</v>
      </c>
      <c r="E62" s="2">
        <v>26</v>
      </c>
      <c r="F62" s="35">
        <v>0.21487603305785125</v>
      </c>
      <c r="G62" s="2">
        <v>1</v>
      </c>
      <c r="H62" s="35">
        <v>0.05</v>
      </c>
      <c r="I62" s="2">
        <v>0</v>
      </c>
      <c r="J62" s="35">
        <v>0</v>
      </c>
    </row>
    <row r="63" spans="1:10" ht="6.75" customHeight="1" x14ac:dyDescent="0.25">
      <c r="A63" s="229"/>
      <c r="B63" s="48"/>
      <c r="C63" s="93"/>
      <c r="D63" s="94"/>
      <c r="E63" s="93"/>
      <c r="F63" s="94"/>
      <c r="G63" s="93"/>
      <c r="H63" s="94"/>
      <c r="I63" s="93"/>
      <c r="J63" s="94"/>
    </row>
    <row r="64" spans="1:10" ht="5.25" customHeight="1" x14ac:dyDescent="0.25">
      <c r="A64" s="229" t="s">
        <v>1026</v>
      </c>
      <c r="B64" s="48"/>
      <c r="C64" s="125"/>
      <c r="D64" s="125"/>
      <c r="E64" s="125"/>
      <c r="F64" s="125"/>
      <c r="G64" s="125"/>
      <c r="H64" s="125"/>
      <c r="I64" s="125"/>
      <c r="J64" s="125"/>
    </row>
    <row r="65" spans="1:10" ht="15" x14ac:dyDescent="0.25">
      <c r="A65" s="229"/>
      <c r="B65" s="48"/>
      <c r="C65" s="192" t="s">
        <v>1015</v>
      </c>
      <c r="D65" s="192"/>
      <c r="E65" s="192"/>
      <c r="F65" s="192"/>
      <c r="G65" s="192"/>
      <c r="H65" s="192"/>
      <c r="I65" s="192"/>
      <c r="J65" s="192"/>
    </row>
    <row r="66" spans="1:10" ht="15" x14ac:dyDescent="0.25">
      <c r="A66" s="229"/>
      <c r="B66" s="48"/>
      <c r="C66" s="199"/>
      <c r="D66" s="199"/>
      <c r="E66" s="199"/>
      <c r="F66" s="199"/>
      <c r="G66" s="199"/>
      <c r="H66" s="199"/>
      <c r="I66" s="199"/>
      <c r="J66" s="199"/>
    </row>
    <row r="67" spans="1:10" ht="15" x14ac:dyDescent="0.25">
      <c r="A67" s="229"/>
      <c r="B67" s="48"/>
      <c r="C67" s="7" t="s">
        <v>333</v>
      </c>
      <c r="D67" s="7" t="s">
        <v>332</v>
      </c>
      <c r="E67" s="7" t="s">
        <v>333</v>
      </c>
      <c r="F67" s="7" t="s">
        <v>332</v>
      </c>
      <c r="G67" s="7" t="s">
        <v>333</v>
      </c>
      <c r="H67" s="7" t="s">
        <v>332</v>
      </c>
      <c r="I67" s="7" t="s">
        <v>333</v>
      </c>
      <c r="J67" s="7" t="s">
        <v>332</v>
      </c>
    </row>
    <row r="68" spans="1:10" ht="15" x14ac:dyDescent="0.25">
      <c r="A68" s="229"/>
      <c r="B68" s="50" t="s">
        <v>27</v>
      </c>
      <c r="C68" s="2">
        <v>303</v>
      </c>
      <c r="D68" s="35">
        <v>0.98376623376623373</v>
      </c>
      <c r="E68" s="2">
        <v>135</v>
      </c>
      <c r="F68" s="35">
        <v>0.97826086956521741</v>
      </c>
      <c r="G68" s="2">
        <v>20</v>
      </c>
      <c r="H68" s="35">
        <v>1</v>
      </c>
      <c r="I68" s="2">
        <v>1</v>
      </c>
      <c r="J68" s="35">
        <v>1</v>
      </c>
    </row>
    <row r="69" spans="1:10" ht="15" x14ac:dyDescent="0.25">
      <c r="A69" s="229"/>
      <c r="B69" s="50" t="s">
        <v>28</v>
      </c>
      <c r="C69" s="2">
        <v>5</v>
      </c>
      <c r="D69" s="35">
        <v>1.6233766233766232E-2</v>
      </c>
      <c r="E69" s="2">
        <v>3</v>
      </c>
      <c r="F69" s="35">
        <v>2.1739130434782608E-2</v>
      </c>
      <c r="G69" s="2">
        <v>0</v>
      </c>
      <c r="H69" s="35">
        <v>0</v>
      </c>
      <c r="I69" s="2">
        <v>0</v>
      </c>
      <c r="J69" s="35">
        <v>0</v>
      </c>
    </row>
    <row r="70" spans="1:10" ht="6.75" customHeight="1" x14ac:dyDescent="0.25">
      <c r="A70" s="229"/>
      <c r="B70" s="48"/>
      <c r="C70" s="97"/>
      <c r="D70" s="98"/>
      <c r="E70" s="97"/>
      <c r="F70" s="98"/>
      <c r="G70" s="97"/>
      <c r="H70" s="98"/>
      <c r="I70" s="97"/>
      <c r="J70" s="98"/>
    </row>
    <row r="71" spans="1:10" ht="10.5" customHeight="1" x14ac:dyDescent="0.25">
      <c r="A71" s="127"/>
      <c r="B71" s="48"/>
      <c r="C71" s="48"/>
      <c r="D71" s="61"/>
      <c r="E71" s="48"/>
      <c r="F71" s="61"/>
      <c r="G71" s="48"/>
      <c r="H71" s="61"/>
      <c r="I71" s="48"/>
      <c r="J71" s="61"/>
    </row>
    <row r="72" spans="1:10" ht="18.75" customHeight="1" x14ac:dyDescent="0.25">
      <c r="A72" s="229" t="s">
        <v>1087</v>
      </c>
      <c r="B72" s="48"/>
      <c r="C72" s="226" t="s">
        <v>1015</v>
      </c>
      <c r="D72" s="226"/>
      <c r="E72" s="226"/>
      <c r="F72" s="226"/>
      <c r="G72" s="226"/>
      <c r="H72" s="226"/>
      <c r="I72" s="226"/>
      <c r="J72" s="226"/>
    </row>
    <row r="73" spans="1:10" ht="15" x14ac:dyDescent="0.25">
      <c r="A73" s="229"/>
      <c r="B73" s="48"/>
      <c r="C73" s="226"/>
      <c r="D73" s="226"/>
      <c r="E73" s="226"/>
      <c r="F73" s="226"/>
      <c r="G73" s="226"/>
      <c r="H73" s="226"/>
      <c r="I73" s="226"/>
      <c r="J73" s="226"/>
    </row>
    <row r="74" spans="1:10" ht="15" x14ac:dyDescent="0.25">
      <c r="A74" s="229"/>
      <c r="B74" s="48"/>
      <c r="C74" s="7" t="s">
        <v>333</v>
      </c>
      <c r="D74" s="7" t="s">
        <v>332</v>
      </c>
      <c r="E74" s="7" t="s">
        <v>333</v>
      </c>
      <c r="F74" s="7" t="s">
        <v>332</v>
      </c>
      <c r="G74" s="7" t="s">
        <v>333</v>
      </c>
      <c r="H74" s="7" t="s">
        <v>332</v>
      </c>
      <c r="I74" s="7" t="s">
        <v>333</v>
      </c>
      <c r="J74" s="7" t="s">
        <v>332</v>
      </c>
    </row>
    <row r="75" spans="1:10" ht="15" x14ac:dyDescent="0.25">
      <c r="A75" s="229"/>
      <c r="B75" s="50" t="s">
        <v>27</v>
      </c>
      <c r="C75" s="2">
        <v>154</v>
      </c>
      <c r="D75" s="35">
        <v>0.52203389830508473</v>
      </c>
      <c r="E75" s="2">
        <v>87</v>
      </c>
      <c r="F75" s="35">
        <v>0.68503937007874016</v>
      </c>
      <c r="G75" s="2">
        <v>10</v>
      </c>
      <c r="H75" s="35">
        <v>0.55555555555555558</v>
      </c>
      <c r="I75" s="2">
        <v>1</v>
      </c>
      <c r="J75" s="35">
        <v>1</v>
      </c>
    </row>
    <row r="76" spans="1:10" ht="15" x14ac:dyDescent="0.25">
      <c r="A76" s="229"/>
      <c r="B76" s="50" t="s">
        <v>28</v>
      </c>
      <c r="C76" s="2">
        <v>141</v>
      </c>
      <c r="D76" s="35">
        <v>0.47796610169491527</v>
      </c>
      <c r="E76" s="2">
        <v>40</v>
      </c>
      <c r="F76" s="35">
        <v>0.31496062992125984</v>
      </c>
      <c r="G76" s="2">
        <v>8</v>
      </c>
      <c r="H76" s="35">
        <v>0.44444444444444442</v>
      </c>
      <c r="I76" s="2">
        <v>0</v>
      </c>
      <c r="J76" s="35">
        <v>0</v>
      </c>
    </row>
    <row r="77" spans="1:10" ht="6.75" customHeight="1" x14ac:dyDescent="0.25">
      <c r="A77" s="229"/>
      <c r="B77" s="48"/>
      <c r="C77" s="97"/>
      <c r="D77" s="98"/>
      <c r="E77" s="97"/>
      <c r="F77" s="98"/>
      <c r="G77" s="97"/>
      <c r="H77" s="98"/>
      <c r="I77" s="97"/>
      <c r="J77" s="98"/>
    </row>
    <row r="78" spans="1:10" ht="3.75" customHeight="1" x14ac:dyDescent="0.25">
      <c r="A78" s="229"/>
      <c r="B78" s="48"/>
      <c r="C78" s="48"/>
      <c r="D78" s="61"/>
      <c r="E78" s="48"/>
      <c r="F78" s="61"/>
      <c r="G78" s="48"/>
      <c r="H78" s="61"/>
      <c r="I78" s="48"/>
      <c r="J78" s="61"/>
    </row>
    <row r="79" spans="1:10" ht="14.25" customHeight="1" x14ac:dyDescent="0.25">
      <c r="A79" s="229"/>
      <c r="B79" s="48"/>
      <c r="C79" s="226" t="s">
        <v>1016</v>
      </c>
      <c r="D79" s="226"/>
      <c r="E79" s="226"/>
      <c r="F79" s="226"/>
      <c r="G79" s="226"/>
      <c r="H79" s="226"/>
      <c r="I79" s="226"/>
      <c r="J79" s="226"/>
    </row>
    <row r="80" spans="1:10" ht="15" x14ac:dyDescent="0.25">
      <c r="A80" s="229"/>
      <c r="B80" s="48"/>
      <c r="C80" s="226"/>
      <c r="D80" s="226"/>
      <c r="E80" s="226"/>
      <c r="F80" s="226"/>
      <c r="G80" s="226"/>
      <c r="H80" s="226"/>
      <c r="I80" s="226"/>
      <c r="J80" s="226"/>
    </row>
    <row r="81" spans="1:10" ht="15" x14ac:dyDescent="0.25">
      <c r="A81" s="229"/>
      <c r="B81" s="48"/>
      <c r="C81" s="7" t="s">
        <v>333</v>
      </c>
      <c r="D81" s="7" t="s">
        <v>332</v>
      </c>
      <c r="E81" s="7" t="s">
        <v>333</v>
      </c>
      <c r="F81" s="7" t="s">
        <v>332</v>
      </c>
      <c r="G81" s="7" t="s">
        <v>333</v>
      </c>
      <c r="H81" s="7" t="s">
        <v>332</v>
      </c>
      <c r="I81" s="7" t="s">
        <v>333</v>
      </c>
      <c r="J81" s="7" t="s">
        <v>332</v>
      </c>
    </row>
    <row r="82" spans="1:10" ht="15" x14ac:dyDescent="0.25">
      <c r="A82" s="229"/>
      <c r="B82" s="50" t="s">
        <v>27</v>
      </c>
      <c r="C82" s="2">
        <v>1</v>
      </c>
      <c r="D82" s="35">
        <v>0.14285714285714285</v>
      </c>
      <c r="E82" s="2">
        <v>2</v>
      </c>
      <c r="F82" s="35">
        <v>0.66666666666666663</v>
      </c>
      <c r="G82" s="2">
        <v>0</v>
      </c>
      <c r="H82" s="35" t="e">
        <v>#DIV/0!</v>
      </c>
      <c r="I82" s="2">
        <v>0</v>
      </c>
      <c r="J82" s="35" t="e">
        <v>#DIV/0!</v>
      </c>
    </row>
    <row r="83" spans="1:10" ht="15" x14ac:dyDescent="0.25">
      <c r="A83" s="229"/>
      <c r="B83" s="50" t="s">
        <v>28</v>
      </c>
      <c r="C83" s="2">
        <v>6</v>
      </c>
      <c r="D83" s="35">
        <v>0.8571428571428571</v>
      </c>
      <c r="E83" s="2">
        <v>1</v>
      </c>
      <c r="F83" s="35">
        <v>0.33333333333333331</v>
      </c>
      <c r="G83" s="2">
        <v>0</v>
      </c>
      <c r="H83" s="35" t="e">
        <v>#DIV/0!</v>
      </c>
      <c r="I83" s="2">
        <v>0</v>
      </c>
      <c r="J83" s="35" t="e">
        <v>#DIV/0!</v>
      </c>
    </row>
    <row r="84" spans="1:10" ht="6.75" customHeight="1" x14ac:dyDescent="0.25">
      <c r="A84" s="127"/>
      <c r="B84" s="48"/>
      <c r="C84" s="97"/>
      <c r="D84" s="98"/>
      <c r="E84" s="97"/>
      <c r="F84" s="98"/>
      <c r="G84" s="97"/>
      <c r="H84" s="98"/>
      <c r="I84" s="97"/>
      <c r="J84" s="98"/>
    </row>
    <row r="85" spans="1:10" ht="22.5" customHeight="1" x14ac:dyDescent="0.25">
      <c r="A85" s="229" t="s">
        <v>1088</v>
      </c>
      <c r="B85" s="48"/>
      <c r="C85" s="198" t="s">
        <v>1015</v>
      </c>
      <c r="D85" s="198"/>
      <c r="E85" s="198"/>
      <c r="F85" s="198"/>
      <c r="G85" s="198"/>
      <c r="H85" s="198"/>
      <c r="I85" s="198"/>
      <c r="J85" s="198"/>
    </row>
    <row r="86" spans="1:10" ht="15" x14ac:dyDescent="0.25">
      <c r="A86" s="229"/>
      <c r="B86" s="48"/>
      <c r="C86" s="192"/>
      <c r="D86" s="192"/>
      <c r="E86" s="192"/>
      <c r="F86" s="192"/>
      <c r="G86" s="192"/>
      <c r="H86" s="192"/>
      <c r="I86" s="192"/>
      <c r="J86" s="192"/>
    </row>
    <row r="87" spans="1:10" ht="15" x14ac:dyDescent="0.25">
      <c r="A87" s="229"/>
      <c r="B87" s="48"/>
      <c r="C87" s="7" t="s">
        <v>333</v>
      </c>
      <c r="D87" s="7" t="s">
        <v>332</v>
      </c>
      <c r="E87" s="7" t="s">
        <v>333</v>
      </c>
      <c r="F87" s="7" t="s">
        <v>332</v>
      </c>
      <c r="G87" s="7" t="s">
        <v>333</v>
      </c>
      <c r="H87" s="7" t="s">
        <v>332</v>
      </c>
      <c r="I87" s="7" t="s">
        <v>333</v>
      </c>
      <c r="J87" s="7" t="s">
        <v>332</v>
      </c>
    </row>
    <row r="88" spans="1:10" ht="15" x14ac:dyDescent="0.25">
      <c r="A88" s="229"/>
      <c r="B88" s="50" t="s">
        <v>27</v>
      </c>
      <c r="C88" s="2">
        <v>132</v>
      </c>
      <c r="D88" s="35">
        <v>0.45205479452054792</v>
      </c>
      <c r="E88" s="2">
        <v>61</v>
      </c>
      <c r="F88" s="35">
        <v>0.48799999999999999</v>
      </c>
      <c r="G88" s="2">
        <v>8</v>
      </c>
      <c r="H88" s="35">
        <v>0.4</v>
      </c>
      <c r="I88" s="2">
        <v>1</v>
      </c>
      <c r="J88" s="35">
        <v>1</v>
      </c>
    </row>
    <row r="89" spans="1:10" ht="15" x14ac:dyDescent="0.25">
      <c r="A89" s="229"/>
      <c r="B89" s="50" t="s">
        <v>28</v>
      </c>
      <c r="C89" s="82">
        <v>160</v>
      </c>
      <c r="D89" s="83">
        <v>0.54794520547945202</v>
      </c>
      <c r="E89" s="82">
        <v>64</v>
      </c>
      <c r="F89" s="83">
        <v>0.51200000000000001</v>
      </c>
      <c r="G89" s="82">
        <v>12</v>
      </c>
      <c r="H89" s="83">
        <v>0.6</v>
      </c>
      <c r="I89" s="82">
        <v>0</v>
      </c>
      <c r="J89" s="83">
        <v>0</v>
      </c>
    </row>
    <row r="90" spans="1:10" ht="10.5" customHeight="1" x14ac:dyDescent="0.25">
      <c r="A90" s="103"/>
      <c r="B90" s="48"/>
      <c r="C90" s="48"/>
      <c r="D90" s="61"/>
      <c r="E90" s="48"/>
      <c r="F90" s="61"/>
      <c r="G90" s="48"/>
      <c r="H90" s="61"/>
      <c r="I90" s="48"/>
      <c r="J90" s="61"/>
    </row>
    <row r="91" spans="1:10" ht="13.5" customHeight="1" x14ac:dyDescent="0.25">
      <c r="A91" s="103"/>
      <c r="B91" s="48"/>
      <c r="C91" s="198" t="s">
        <v>1015</v>
      </c>
      <c r="D91" s="198"/>
      <c r="E91" s="198"/>
      <c r="F91" s="198"/>
      <c r="G91" s="198"/>
      <c r="H91" s="198"/>
      <c r="I91" s="198"/>
      <c r="J91" s="198"/>
    </row>
    <row r="92" spans="1:10" ht="15" x14ac:dyDescent="0.25">
      <c r="A92" s="103"/>
      <c r="B92" s="48"/>
      <c r="C92" s="199"/>
      <c r="D92" s="199"/>
      <c r="E92" s="199"/>
      <c r="F92" s="199"/>
      <c r="G92" s="199"/>
      <c r="H92" s="199"/>
      <c r="I92" s="199"/>
      <c r="J92" s="199"/>
    </row>
    <row r="93" spans="1:10" ht="15" x14ac:dyDescent="0.25">
      <c r="A93" s="229" t="s">
        <v>1089</v>
      </c>
      <c r="B93" s="48"/>
      <c r="C93" s="7" t="s">
        <v>333</v>
      </c>
      <c r="D93" s="7" t="s">
        <v>332</v>
      </c>
      <c r="E93" s="7" t="s">
        <v>333</v>
      </c>
      <c r="F93" s="7" t="s">
        <v>332</v>
      </c>
      <c r="G93" s="7" t="s">
        <v>333</v>
      </c>
      <c r="H93" s="7" t="s">
        <v>332</v>
      </c>
      <c r="I93" s="7" t="s">
        <v>333</v>
      </c>
      <c r="J93" s="7" t="s">
        <v>332</v>
      </c>
    </row>
    <row r="94" spans="1:10" ht="15" x14ac:dyDescent="0.25">
      <c r="A94" s="229"/>
      <c r="B94" s="50" t="s">
        <v>27</v>
      </c>
      <c r="C94" s="2">
        <v>126</v>
      </c>
      <c r="D94" s="35">
        <v>0.9</v>
      </c>
      <c r="E94" s="2">
        <v>71</v>
      </c>
      <c r="F94" s="35">
        <v>0.9726027397260274</v>
      </c>
      <c r="G94" s="2">
        <v>13</v>
      </c>
      <c r="H94" s="35">
        <v>1</v>
      </c>
      <c r="I94" s="2">
        <v>1</v>
      </c>
      <c r="J94" s="35">
        <v>1</v>
      </c>
    </row>
    <row r="95" spans="1:10" ht="15" x14ac:dyDescent="0.25">
      <c r="A95" s="229"/>
      <c r="B95" s="50" t="s">
        <v>28</v>
      </c>
      <c r="C95" s="2">
        <v>14</v>
      </c>
      <c r="D95" s="35">
        <v>0.1</v>
      </c>
      <c r="E95" s="2">
        <v>2</v>
      </c>
      <c r="F95" s="35">
        <v>2.7397260273972601E-2</v>
      </c>
      <c r="G95" s="2">
        <v>0</v>
      </c>
      <c r="H95" s="35">
        <v>0</v>
      </c>
      <c r="I95" s="2">
        <v>0</v>
      </c>
      <c r="J95" s="35">
        <v>0</v>
      </c>
    </row>
    <row r="96" spans="1:10" ht="15" x14ac:dyDescent="0.25">
      <c r="A96" s="103"/>
      <c r="B96" s="48"/>
      <c r="C96" s="48"/>
      <c r="D96" s="61"/>
      <c r="E96" s="48"/>
      <c r="F96" s="61"/>
      <c r="G96" s="48"/>
      <c r="H96" s="61"/>
      <c r="I96" s="48"/>
      <c r="J96" s="61"/>
    </row>
    <row r="97" spans="1:10" ht="15" x14ac:dyDescent="0.25">
      <c r="A97" s="229" t="s">
        <v>1090</v>
      </c>
      <c r="B97" s="48"/>
      <c r="C97" s="7" t="s">
        <v>333</v>
      </c>
      <c r="D97" s="7" t="s">
        <v>332</v>
      </c>
      <c r="E97" s="7" t="s">
        <v>333</v>
      </c>
      <c r="F97" s="7" t="s">
        <v>332</v>
      </c>
      <c r="G97" s="7" t="s">
        <v>333</v>
      </c>
      <c r="H97" s="7" t="s">
        <v>332</v>
      </c>
      <c r="I97" s="7" t="s">
        <v>333</v>
      </c>
      <c r="J97" s="7" t="s">
        <v>332</v>
      </c>
    </row>
    <row r="98" spans="1:10" ht="15" x14ac:dyDescent="0.25">
      <c r="A98" s="229"/>
      <c r="B98" s="50" t="s">
        <v>27</v>
      </c>
      <c r="C98" s="2">
        <v>135</v>
      </c>
      <c r="D98" s="35">
        <v>0.81325301204819278</v>
      </c>
      <c r="E98" s="2">
        <v>50</v>
      </c>
      <c r="F98" s="35">
        <v>0.73529411764705888</v>
      </c>
      <c r="G98" s="2">
        <v>13</v>
      </c>
      <c r="H98" s="35">
        <v>0.8666666666666667</v>
      </c>
      <c r="I98" s="2">
        <v>1</v>
      </c>
      <c r="J98" s="35">
        <v>1</v>
      </c>
    </row>
    <row r="99" spans="1:10" ht="15" x14ac:dyDescent="0.25">
      <c r="A99" s="229"/>
      <c r="B99" s="50" t="s">
        <v>28</v>
      </c>
      <c r="C99" s="2">
        <v>31</v>
      </c>
      <c r="D99" s="35">
        <v>0.18674698795180722</v>
      </c>
      <c r="E99" s="2">
        <v>18</v>
      </c>
      <c r="F99" s="35">
        <v>0.26470588235294118</v>
      </c>
      <c r="G99" s="2">
        <v>2</v>
      </c>
      <c r="H99" s="35">
        <v>0.13333333333333333</v>
      </c>
      <c r="I99" s="2">
        <v>0</v>
      </c>
      <c r="J99" s="35">
        <v>0</v>
      </c>
    </row>
    <row r="100" spans="1:10" ht="15" x14ac:dyDescent="0.25">
      <c r="A100" s="103"/>
      <c r="B100" s="48"/>
      <c r="C100" s="48"/>
      <c r="D100" s="61"/>
      <c r="E100" s="48"/>
      <c r="F100" s="61"/>
      <c r="G100" s="48"/>
      <c r="H100" s="61"/>
      <c r="I100" s="48"/>
      <c r="J100" s="61"/>
    </row>
    <row r="101" spans="1:10" ht="18.75" x14ac:dyDescent="0.3">
      <c r="A101" s="63"/>
      <c r="B101" s="48"/>
      <c r="C101" s="212" t="s">
        <v>106</v>
      </c>
      <c r="D101" s="212"/>
      <c r="E101" s="212"/>
      <c r="F101" s="212"/>
      <c r="G101" s="212" t="s">
        <v>365</v>
      </c>
      <c r="H101" s="212"/>
      <c r="I101" s="212"/>
      <c r="J101" s="212"/>
    </row>
    <row r="102" spans="1:10" ht="8.25" customHeight="1" x14ac:dyDescent="0.25">
      <c r="A102" s="48"/>
      <c r="B102" s="48"/>
      <c r="C102" s="48"/>
      <c r="D102" s="61"/>
      <c r="E102" s="48"/>
      <c r="F102" s="61"/>
      <c r="G102" s="48"/>
      <c r="H102" s="61"/>
      <c r="I102" s="48"/>
      <c r="J102" s="61"/>
    </row>
    <row r="103" spans="1:10" ht="14.25" customHeight="1" x14ac:dyDescent="0.25">
      <c r="A103" s="48"/>
      <c r="B103" s="48"/>
      <c r="C103" s="246" t="s">
        <v>334</v>
      </c>
      <c r="D103" s="246"/>
      <c r="E103" s="246" t="s">
        <v>335</v>
      </c>
      <c r="F103" s="246"/>
      <c r="G103" s="246" t="s">
        <v>334</v>
      </c>
      <c r="H103" s="246"/>
      <c r="I103" s="246" t="s">
        <v>335</v>
      </c>
      <c r="J103" s="246"/>
    </row>
    <row r="104" spans="1:10" ht="15" x14ac:dyDescent="0.25">
      <c r="A104" s="103"/>
      <c r="B104" s="48"/>
      <c r="C104" s="48"/>
      <c r="D104" s="61"/>
      <c r="E104" s="48"/>
      <c r="F104" s="61"/>
      <c r="G104" s="48"/>
      <c r="H104" s="61"/>
      <c r="I104" s="48"/>
      <c r="J104" s="61"/>
    </row>
    <row r="105" spans="1:10" ht="15" x14ac:dyDescent="0.25">
      <c r="A105" s="229" t="s">
        <v>1091</v>
      </c>
      <c r="B105" s="48"/>
      <c r="C105" s="7" t="s">
        <v>333</v>
      </c>
      <c r="D105" s="7" t="s">
        <v>332</v>
      </c>
      <c r="E105" s="7" t="s">
        <v>333</v>
      </c>
      <c r="F105" s="7" t="s">
        <v>332</v>
      </c>
      <c r="G105" s="7" t="s">
        <v>333</v>
      </c>
      <c r="H105" s="7" t="s">
        <v>332</v>
      </c>
      <c r="I105" s="7" t="s">
        <v>333</v>
      </c>
      <c r="J105" s="7" t="s">
        <v>332</v>
      </c>
    </row>
    <row r="106" spans="1:10" ht="15" x14ac:dyDescent="0.25">
      <c r="A106" s="229"/>
      <c r="B106" s="50" t="s">
        <v>27</v>
      </c>
      <c r="C106" s="2">
        <v>40</v>
      </c>
      <c r="D106" s="35">
        <v>0.27972027972027974</v>
      </c>
      <c r="E106" s="2">
        <v>14</v>
      </c>
      <c r="F106" s="35">
        <v>0.22222222222222221</v>
      </c>
      <c r="G106" s="2">
        <v>5</v>
      </c>
      <c r="H106" s="35">
        <v>0.38461538461538464</v>
      </c>
      <c r="I106" s="2">
        <v>1</v>
      </c>
      <c r="J106" s="35">
        <v>1</v>
      </c>
    </row>
    <row r="107" spans="1:10" ht="15" x14ac:dyDescent="0.25">
      <c r="A107" s="229"/>
      <c r="B107" s="50" t="s">
        <v>28</v>
      </c>
      <c r="C107" s="2">
        <v>103</v>
      </c>
      <c r="D107" s="35">
        <v>0.72027972027972031</v>
      </c>
      <c r="E107" s="2">
        <v>49</v>
      </c>
      <c r="F107" s="35">
        <v>0.77777777777777779</v>
      </c>
      <c r="G107" s="2">
        <v>8</v>
      </c>
      <c r="H107" s="35">
        <v>0.61538461538461542</v>
      </c>
      <c r="I107" s="2">
        <v>0</v>
      </c>
      <c r="J107" s="35">
        <v>0</v>
      </c>
    </row>
    <row r="108" spans="1:10" ht="15" x14ac:dyDescent="0.25">
      <c r="A108" s="103"/>
      <c r="B108" s="48"/>
      <c r="C108" s="48"/>
      <c r="D108" s="61"/>
      <c r="E108" s="48"/>
      <c r="F108" s="61"/>
      <c r="G108" s="48"/>
      <c r="H108" s="61"/>
      <c r="I108" s="48"/>
      <c r="J108" s="61"/>
    </row>
    <row r="109" spans="1:10" ht="15" x14ac:dyDescent="0.25">
      <c r="A109" s="127"/>
      <c r="B109" s="48"/>
      <c r="C109" s="7" t="s">
        <v>333</v>
      </c>
      <c r="D109" s="7" t="s">
        <v>332</v>
      </c>
      <c r="E109" s="7" t="s">
        <v>333</v>
      </c>
      <c r="F109" s="7" t="s">
        <v>332</v>
      </c>
      <c r="G109" s="7" t="s">
        <v>333</v>
      </c>
      <c r="H109" s="7" t="s">
        <v>332</v>
      </c>
      <c r="I109" s="7" t="s">
        <v>333</v>
      </c>
      <c r="J109" s="7" t="s">
        <v>332</v>
      </c>
    </row>
    <row r="110" spans="1:10" ht="15" x14ac:dyDescent="0.25">
      <c r="A110" s="127" t="s">
        <v>1128</v>
      </c>
      <c r="B110" s="50"/>
      <c r="C110" s="2">
        <v>33</v>
      </c>
      <c r="D110" s="35">
        <v>0.18965517241379309</v>
      </c>
      <c r="E110" s="2">
        <v>22</v>
      </c>
      <c r="F110" s="35">
        <v>0.30136986301369861</v>
      </c>
      <c r="G110" s="2">
        <v>2</v>
      </c>
      <c r="H110" s="35">
        <v>0.13333333333333333</v>
      </c>
      <c r="I110" s="2">
        <v>0</v>
      </c>
      <c r="J110" s="35">
        <v>0</v>
      </c>
    </row>
    <row r="111" spans="1:10" ht="15" x14ac:dyDescent="0.25">
      <c r="A111" s="127" t="s">
        <v>1093</v>
      </c>
      <c r="B111" s="50"/>
      <c r="C111" s="2">
        <v>31</v>
      </c>
      <c r="D111" s="35">
        <v>0.17816091954022989</v>
      </c>
      <c r="E111" s="2">
        <v>1</v>
      </c>
      <c r="F111" s="35">
        <v>1.3698630136986301E-2</v>
      </c>
      <c r="G111" s="2">
        <v>2</v>
      </c>
      <c r="H111" s="35">
        <v>0.13333333333333333</v>
      </c>
      <c r="I111" s="2">
        <v>0</v>
      </c>
      <c r="J111" s="35">
        <v>0</v>
      </c>
    </row>
    <row r="112" spans="1:10" ht="15" x14ac:dyDescent="0.25">
      <c r="A112" s="127" t="s">
        <v>1094</v>
      </c>
      <c r="B112" s="48"/>
      <c r="C112" s="2">
        <v>6</v>
      </c>
      <c r="D112" s="35">
        <v>3.4482758620689655E-2</v>
      </c>
      <c r="E112" s="2">
        <v>1</v>
      </c>
      <c r="F112" s="35">
        <v>1.3698630136986301E-2</v>
      </c>
      <c r="G112" s="2">
        <v>0</v>
      </c>
      <c r="H112" s="35">
        <v>0</v>
      </c>
      <c r="I112" s="2">
        <v>0</v>
      </c>
      <c r="J112" s="35">
        <v>0</v>
      </c>
    </row>
    <row r="113" spans="1:11" ht="15" x14ac:dyDescent="0.25">
      <c r="A113" s="127" t="s">
        <v>1095</v>
      </c>
      <c r="B113" s="50"/>
      <c r="C113" s="2">
        <v>70</v>
      </c>
      <c r="D113" s="35">
        <v>0.40229885057471265</v>
      </c>
      <c r="E113" s="2">
        <v>36</v>
      </c>
      <c r="F113" s="35">
        <v>0.49315068493150682</v>
      </c>
      <c r="G113" s="2">
        <v>6</v>
      </c>
      <c r="H113" s="35">
        <v>0.4</v>
      </c>
      <c r="I113" s="2">
        <v>0</v>
      </c>
      <c r="J113" s="35">
        <v>0</v>
      </c>
    </row>
    <row r="114" spans="1:11" ht="15" x14ac:dyDescent="0.25">
      <c r="A114" s="127" t="s">
        <v>1096</v>
      </c>
      <c r="B114" s="50"/>
      <c r="C114" s="2">
        <v>0</v>
      </c>
      <c r="D114" s="35">
        <v>0</v>
      </c>
      <c r="E114" s="2">
        <v>0</v>
      </c>
      <c r="F114" s="35">
        <v>0</v>
      </c>
      <c r="G114" s="2">
        <v>0</v>
      </c>
      <c r="H114" s="35">
        <v>0</v>
      </c>
      <c r="I114" s="2">
        <v>0</v>
      </c>
      <c r="J114" s="35">
        <v>0</v>
      </c>
    </row>
    <row r="115" spans="1:11" ht="15" x14ac:dyDescent="0.25">
      <c r="A115" s="127" t="s">
        <v>1097</v>
      </c>
      <c r="B115" s="50"/>
      <c r="C115" s="2">
        <v>11</v>
      </c>
      <c r="D115" s="35">
        <v>6.3218390804597707E-2</v>
      </c>
      <c r="E115" s="2">
        <v>0</v>
      </c>
      <c r="F115" s="35">
        <v>0</v>
      </c>
      <c r="G115" s="2">
        <v>0</v>
      </c>
      <c r="H115" s="35">
        <v>0</v>
      </c>
      <c r="I115" s="2">
        <v>0</v>
      </c>
      <c r="J115" s="35">
        <v>0</v>
      </c>
    </row>
    <row r="116" spans="1:11" ht="15" x14ac:dyDescent="0.25">
      <c r="A116" s="127" t="s">
        <v>1098</v>
      </c>
      <c r="B116" s="48"/>
      <c r="C116" s="2">
        <v>23</v>
      </c>
      <c r="D116" s="35">
        <v>0.13218390804597702</v>
      </c>
      <c r="E116" s="2">
        <v>13</v>
      </c>
      <c r="F116" s="35">
        <v>0.17808219178082191</v>
      </c>
      <c r="G116" s="2">
        <v>5</v>
      </c>
      <c r="H116" s="35">
        <v>0.33333333333333331</v>
      </c>
      <c r="I116" s="2">
        <v>1</v>
      </c>
      <c r="J116" s="35">
        <v>1</v>
      </c>
    </row>
    <row r="117" spans="1:11" ht="6" customHeight="1" x14ac:dyDescent="0.25">
      <c r="A117" s="93"/>
      <c r="B117" s="93"/>
      <c r="C117" s="93"/>
      <c r="D117" s="94"/>
      <c r="E117" s="93"/>
      <c r="F117" s="94"/>
      <c r="G117" s="93"/>
      <c r="H117" s="94"/>
      <c r="I117" s="93"/>
      <c r="J117" s="94"/>
      <c r="K117" s="95" t="s">
        <v>126</v>
      </c>
    </row>
    <row r="118" spans="1:11" ht="14.25" customHeight="1" x14ac:dyDescent="0.25">
      <c r="A118" s="227" t="s">
        <v>1099</v>
      </c>
      <c r="B118" s="48"/>
      <c r="C118" s="197" t="s">
        <v>1010</v>
      </c>
      <c r="D118" s="197"/>
      <c r="E118" s="197"/>
      <c r="F118" s="197"/>
      <c r="G118" s="197"/>
      <c r="H118" s="197"/>
      <c r="I118" s="197"/>
      <c r="J118" s="247"/>
      <c r="K118" s="33"/>
    </row>
    <row r="119" spans="1:11" ht="15" customHeight="1" x14ac:dyDescent="0.25">
      <c r="A119" s="193"/>
      <c r="B119" s="48"/>
      <c r="C119" s="7" t="s">
        <v>333</v>
      </c>
      <c r="D119" s="7" t="s">
        <v>332</v>
      </c>
      <c r="E119" s="7" t="s">
        <v>333</v>
      </c>
      <c r="F119" s="7" t="s">
        <v>332</v>
      </c>
      <c r="G119" s="7" t="s">
        <v>333</v>
      </c>
      <c r="H119" s="7" t="s">
        <v>332</v>
      </c>
      <c r="I119" s="7" t="s">
        <v>333</v>
      </c>
      <c r="J119" s="7" t="s">
        <v>332</v>
      </c>
    </row>
    <row r="120" spans="1:11" ht="15" x14ac:dyDescent="0.25">
      <c r="A120" s="193"/>
      <c r="B120" s="50" t="s">
        <v>27</v>
      </c>
      <c r="C120" s="2">
        <v>402</v>
      </c>
      <c r="D120" s="35">
        <v>0.37996219281663518</v>
      </c>
      <c r="E120" s="2">
        <v>152</v>
      </c>
      <c r="F120" s="35">
        <v>0.32409381663113007</v>
      </c>
      <c r="G120" s="2">
        <v>15</v>
      </c>
      <c r="H120" s="35">
        <v>0.3</v>
      </c>
      <c r="I120" s="2">
        <v>1</v>
      </c>
      <c r="J120" s="35">
        <v>0.33333333333333331</v>
      </c>
    </row>
    <row r="121" spans="1:11" ht="15" x14ac:dyDescent="0.25">
      <c r="A121" s="193"/>
      <c r="B121" s="50" t="s">
        <v>28</v>
      </c>
      <c r="C121" s="2">
        <v>656</v>
      </c>
      <c r="D121" s="35">
        <v>0.62003780718336488</v>
      </c>
      <c r="E121" s="2">
        <v>317</v>
      </c>
      <c r="F121" s="35">
        <v>0.67590618336886998</v>
      </c>
      <c r="G121" s="2">
        <v>35</v>
      </c>
      <c r="H121" s="35">
        <v>0.7</v>
      </c>
      <c r="I121" s="2">
        <v>2</v>
      </c>
      <c r="J121" s="35">
        <v>0.66666666666666663</v>
      </c>
    </row>
    <row r="122" spans="1:11" ht="7.5" customHeight="1" x14ac:dyDescent="0.25">
      <c r="A122" s="193"/>
      <c r="B122" s="48"/>
      <c r="C122" s="97"/>
      <c r="D122" s="98"/>
      <c r="E122" s="97"/>
      <c r="F122" s="98"/>
      <c r="G122" s="97"/>
      <c r="H122" s="98"/>
      <c r="I122" s="97"/>
      <c r="J122" s="98"/>
    </row>
    <row r="123" spans="1:11" ht="10.5" customHeight="1" x14ac:dyDescent="0.25">
      <c r="A123" s="193"/>
      <c r="B123" s="48"/>
      <c r="C123" s="198" t="s">
        <v>1018</v>
      </c>
      <c r="D123" s="198"/>
      <c r="E123" s="198"/>
      <c r="F123" s="198"/>
      <c r="G123" s="198"/>
      <c r="H123" s="198"/>
      <c r="I123" s="198"/>
      <c r="J123" s="198"/>
    </row>
    <row r="124" spans="1:11" ht="10.5" customHeight="1" x14ac:dyDescent="0.25">
      <c r="A124" s="193"/>
      <c r="B124" s="48"/>
      <c r="C124" s="199"/>
      <c r="D124" s="199"/>
      <c r="E124" s="199"/>
      <c r="F124" s="199"/>
      <c r="G124" s="199"/>
      <c r="H124" s="199"/>
      <c r="I124" s="199"/>
      <c r="J124" s="199"/>
    </row>
    <row r="125" spans="1:11" ht="15" x14ac:dyDescent="0.25">
      <c r="A125" s="193"/>
      <c r="B125" s="48"/>
      <c r="C125" s="7" t="s">
        <v>333</v>
      </c>
      <c r="D125" s="7" t="s">
        <v>332</v>
      </c>
      <c r="E125" s="7" t="s">
        <v>333</v>
      </c>
      <c r="F125" s="7" t="s">
        <v>332</v>
      </c>
      <c r="G125" s="7" t="s">
        <v>333</v>
      </c>
      <c r="H125" s="7" t="s">
        <v>332</v>
      </c>
      <c r="I125" s="7" t="s">
        <v>333</v>
      </c>
      <c r="J125" s="7" t="s">
        <v>332</v>
      </c>
    </row>
    <row r="126" spans="1:11" ht="15" x14ac:dyDescent="0.25">
      <c r="A126" s="193"/>
      <c r="B126" s="50" t="s">
        <v>27</v>
      </c>
      <c r="C126" s="2">
        <v>243</v>
      </c>
      <c r="D126" s="35">
        <v>0.34863701578192252</v>
      </c>
      <c r="E126" s="2">
        <v>89</v>
      </c>
      <c r="F126" s="35">
        <v>0.31010452961672474</v>
      </c>
      <c r="G126" s="2">
        <v>6</v>
      </c>
      <c r="H126" s="35">
        <v>0.19354838709677419</v>
      </c>
      <c r="I126" s="2">
        <v>0</v>
      </c>
      <c r="J126" s="35">
        <v>0</v>
      </c>
    </row>
    <row r="127" spans="1:11" ht="15" x14ac:dyDescent="0.25">
      <c r="A127" s="193"/>
      <c r="B127" s="50" t="s">
        <v>28</v>
      </c>
      <c r="C127" s="2">
        <v>454</v>
      </c>
      <c r="D127" s="35">
        <v>0.65136298421807748</v>
      </c>
      <c r="E127" s="2">
        <v>198</v>
      </c>
      <c r="F127" s="35">
        <v>0.68989547038327526</v>
      </c>
      <c r="G127" s="2">
        <v>25</v>
      </c>
      <c r="H127" s="35">
        <v>0.80645161290322576</v>
      </c>
      <c r="I127" s="2">
        <v>1</v>
      </c>
      <c r="J127" s="35">
        <v>1</v>
      </c>
    </row>
    <row r="128" spans="1:11" ht="7.5" customHeight="1" x14ac:dyDescent="0.25">
      <c r="A128" s="193"/>
      <c r="B128" s="48"/>
      <c r="C128" s="97"/>
      <c r="D128" s="98"/>
      <c r="E128" s="97"/>
      <c r="F128" s="98"/>
      <c r="G128" s="97"/>
      <c r="H128" s="98"/>
      <c r="I128" s="97"/>
      <c r="J128" s="98"/>
    </row>
    <row r="129" spans="1:11" ht="9.75" customHeight="1" x14ac:dyDescent="0.25">
      <c r="A129" s="193"/>
      <c r="B129" s="48"/>
      <c r="C129" s="198" t="s">
        <v>1017</v>
      </c>
      <c r="D129" s="198"/>
      <c r="E129" s="198"/>
      <c r="F129" s="198"/>
      <c r="G129" s="198"/>
      <c r="H129" s="198"/>
      <c r="I129" s="198"/>
      <c r="J129" s="198"/>
    </row>
    <row r="130" spans="1:11" ht="9.75" customHeight="1" x14ac:dyDescent="0.25">
      <c r="A130" s="193"/>
      <c r="B130" s="48"/>
      <c r="C130" s="199"/>
      <c r="D130" s="199"/>
      <c r="E130" s="199"/>
      <c r="F130" s="199"/>
      <c r="G130" s="199"/>
      <c r="H130" s="199"/>
      <c r="I130" s="199"/>
      <c r="J130" s="199"/>
    </row>
    <row r="131" spans="1:11" ht="15" x14ac:dyDescent="0.25">
      <c r="A131" s="193"/>
      <c r="B131" s="48"/>
      <c r="C131" s="7" t="s">
        <v>333</v>
      </c>
      <c r="D131" s="7" t="s">
        <v>332</v>
      </c>
      <c r="E131" s="7" t="s">
        <v>333</v>
      </c>
      <c r="F131" s="7" t="s">
        <v>332</v>
      </c>
      <c r="G131" s="7" t="s">
        <v>333</v>
      </c>
      <c r="H131" s="7" t="s">
        <v>332</v>
      </c>
      <c r="I131" s="7" t="s">
        <v>333</v>
      </c>
      <c r="J131" s="7" t="s">
        <v>332</v>
      </c>
    </row>
    <row r="132" spans="1:11" ht="15" x14ac:dyDescent="0.25">
      <c r="A132" s="193"/>
      <c r="B132" s="50" t="s">
        <v>27</v>
      </c>
      <c r="C132" s="2">
        <v>159</v>
      </c>
      <c r="D132" s="35">
        <v>0.44044321329639891</v>
      </c>
      <c r="E132" s="2">
        <v>63</v>
      </c>
      <c r="F132" s="35">
        <v>0.34615384615384615</v>
      </c>
      <c r="G132" s="2">
        <v>9</v>
      </c>
      <c r="H132" s="35">
        <v>0.47368421052631576</v>
      </c>
      <c r="I132" s="2">
        <v>1</v>
      </c>
      <c r="J132" s="35">
        <v>0.5</v>
      </c>
    </row>
    <row r="133" spans="1:11" ht="15" x14ac:dyDescent="0.25">
      <c r="A133" s="193"/>
      <c r="B133" s="50" t="s">
        <v>28</v>
      </c>
      <c r="C133" s="2">
        <v>202</v>
      </c>
      <c r="D133" s="35">
        <v>0.55955678670360109</v>
      </c>
      <c r="E133" s="2">
        <v>119</v>
      </c>
      <c r="F133" s="35">
        <v>0.65384615384615385</v>
      </c>
      <c r="G133" s="2">
        <v>10</v>
      </c>
      <c r="H133" s="35">
        <v>0.52631578947368418</v>
      </c>
      <c r="I133" s="2">
        <v>1</v>
      </c>
      <c r="J133" s="35">
        <v>0.5</v>
      </c>
    </row>
    <row r="134" spans="1:11" ht="6" customHeight="1" x14ac:dyDescent="0.25">
      <c r="A134" s="228"/>
      <c r="B134" s="93"/>
      <c r="C134" s="93"/>
      <c r="D134" s="94"/>
      <c r="E134" s="93"/>
      <c r="F134" s="94"/>
      <c r="G134" s="93"/>
      <c r="H134" s="94"/>
      <c r="I134" s="93"/>
      <c r="J134" s="94"/>
      <c r="K134" s="95" t="s">
        <v>126</v>
      </c>
    </row>
    <row r="135" spans="1:11" ht="6" customHeight="1" x14ac:dyDescent="0.25">
      <c r="A135" s="52"/>
      <c r="B135" s="52"/>
      <c r="C135" s="52"/>
      <c r="D135" s="100"/>
      <c r="E135" s="52"/>
      <c r="F135" s="100"/>
      <c r="G135" s="52"/>
      <c r="H135" s="100"/>
      <c r="I135" s="52"/>
      <c r="J135" s="100"/>
      <c r="K135" s="101"/>
    </row>
    <row r="136" spans="1:11" s="13" customFormat="1" ht="6" customHeight="1" x14ac:dyDescent="0.25">
      <c r="A136" s="52"/>
      <c r="B136" s="52"/>
      <c r="C136" s="52"/>
      <c r="D136" s="100"/>
      <c r="E136" s="52"/>
      <c r="F136" s="100"/>
      <c r="G136" s="52"/>
      <c r="H136" s="100"/>
      <c r="I136" s="52"/>
      <c r="J136" s="100"/>
      <c r="K136" s="101"/>
    </row>
    <row r="137" spans="1:11" ht="15" customHeight="1" x14ac:dyDescent="0.25">
      <c r="A137" s="230" t="s">
        <v>1027</v>
      </c>
      <c r="B137" s="48"/>
      <c r="C137" s="7" t="s">
        <v>333</v>
      </c>
      <c r="D137" s="7" t="s">
        <v>332</v>
      </c>
      <c r="E137" s="7" t="s">
        <v>333</v>
      </c>
      <c r="F137" s="7" t="s">
        <v>332</v>
      </c>
      <c r="G137" s="7" t="s">
        <v>333</v>
      </c>
      <c r="H137" s="7" t="s">
        <v>332</v>
      </c>
      <c r="I137" s="7" t="s">
        <v>333</v>
      </c>
      <c r="J137" s="7" t="s">
        <v>332</v>
      </c>
    </row>
    <row r="138" spans="1:11" ht="15" x14ac:dyDescent="0.25">
      <c r="A138" s="230"/>
      <c r="B138" s="50" t="s">
        <v>27</v>
      </c>
      <c r="C138" s="2">
        <v>874</v>
      </c>
      <c r="D138" s="35">
        <v>0.8468992248062015</v>
      </c>
      <c r="E138" s="2">
        <v>403</v>
      </c>
      <c r="F138" s="35">
        <v>0.89555555555555555</v>
      </c>
      <c r="G138" s="2">
        <v>40</v>
      </c>
      <c r="H138" s="35">
        <v>0.83333333333333337</v>
      </c>
      <c r="I138" s="2">
        <v>3</v>
      </c>
      <c r="J138" s="35">
        <v>1</v>
      </c>
    </row>
    <row r="139" spans="1:11" ht="15" x14ac:dyDescent="0.25">
      <c r="A139" s="230"/>
      <c r="B139" s="50" t="s">
        <v>28</v>
      </c>
      <c r="C139" s="2">
        <v>158</v>
      </c>
      <c r="D139" s="35">
        <v>0.15310077519379844</v>
      </c>
      <c r="E139" s="2">
        <v>47</v>
      </c>
      <c r="F139" s="35">
        <v>0.10444444444444445</v>
      </c>
      <c r="G139" s="2">
        <v>8</v>
      </c>
      <c r="H139" s="35">
        <v>0.16666666666666666</v>
      </c>
      <c r="I139" s="2">
        <v>0</v>
      </c>
      <c r="J139" s="35">
        <v>0</v>
      </c>
    </row>
    <row r="140" spans="1:11" ht="15" x14ac:dyDescent="0.25">
      <c r="A140" s="230"/>
      <c r="B140" s="48"/>
      <c r="C140" s="48"/>
      <c r="D140" s="61"/>
      <c r="E140" s="48"/>
      <c r="F140" s="61"/>
      <c r="G140" s="48"/>
      <c r="H140" s="61"/>
      <c r="I140" s="48"/>
      <c r="J140" s="61"/>
    </row>
    <row r="141" spans="1:11" ht="15" x14ac:dyDescent="0.25">
      <c r="A141" s="230"/>
      <c r="B141" s="48"/>
      <c r="C141" s="48"/>
      <c r="D141" s="61"/>
      <c r="E141" s="48"/>
      <c r="F141" s="61"/>
      <c r="G141" s="48"/>
      <c r="H141" s="61"/>
      <c r="I141" s="48"/>
      <c r="J141" s="61"/>
    </row>
    <row r="142" spans="1:11" ht="15" x14ac:dyDescent="0.25">
      <c r="A142" s="230"/>
      <c r="B142" s="48"/>
      <c r="C142" s="48"/>
      <c r="D142" s="61"/>
      <c r="E142" s="48"/>
      <c r="F142" s="61"/>
      <c r="G142" s="48"/>
      <c r="H142" s="61"/>
      <c r="I142" s="48"/>
      <c r="J142" s="61"/>
    </row>
    <row r="143" spans="1:11" ht="6" customHeight="1" x14ac:dyDescent="0.25">
      <c r="A143" s="99"/>
      <c r="B143" s="93"/>
      <c r="C143" s="93"/>
      <c r="D143" s="94"/>
      <c r="E143" s="93"/>
      <c r="F143" s="94"/>
      <c r="G143" s="93"/>
      <c r="H143" s="94"/>
      <c r="I143" s="93"/>
      <c r="J143" s="94"/>
      <c r="K143" s="95" t="s">
        <v>126</v>
      </c>
    </row>
    <row r="144" spans="1:11" ht="6" customHeight="1" x14ac:dyDescent="0.25">
      <c r="A144" s="164"/>
      <c r="B144" s="52"/>
      <c r="C144" s="52"/>
      <c r="D144" s="100"/>
      <c r="E144" s="52"/>
      <c r="F144" s="100"/>
      <c r="G144" s="52"/>
      <c r="H144" s="100"/>
      <c r="I144" s="52"/>
      <c r="J144" s="100"/>
      <c r="K144" s="101"/>
    </row>
    <row r="145" spans="1:11" ht="6" customHeight="1" x14ac:dyDescent="0.25">
      <c r="A145" s="164"/>
      <c r="B145" s="52"/>
      <c r="C145" s="52"/>
      <c r="D145" s="100"/>
      <c r="E145" s="52"/>
      <c r="F145" s="100"/>
      <c r="G145" s="52"/>
      <c r="H145" s="100"/>
      <c r="I145" s="52"/>
      <c r="J145" s="100"/>
      <c r="K145" s="101"/>
    </row>
    <row r="146" spans="1:11" ht="6" customHeight="1" x14ac:dyDescent="0.25">
      <c r="A146" s="164"/>
      <c r="B146" s="52"/>
      <c r="C146" s="52"/>
      <c r="D146" s="100"/>
      <c r="E146" s="52"/>
      <c r="F146" s="100"/>
      <c r="G146" s="52"/>
      <c r="H146" s="100"/>
      <c r="I146" s="52"/>
      <c r="J146" s="100"/>
      <c r="K146" s="101"/>
    </row>
    <row r="147" spans="1:11" ht="6" customHeight="1" x14ac:dyDescent="0.25">
      <c r="A147" s="164"/>
      <c r="B147" s="52"/>
      <c r="C147" s="52"/>
      <c r="D147" s="100"/>
      <c r="E147" s="52"/>
      <c r="F147" s="100"/>
      <c r="G147" s="52"/>
      <c r="H147" s="100"/>
      <c r="I147" s="52"/>
      <c r="J147" s="100"/>
      <c r="K147" s="101"/>
    </row>
    <row r="148" spans="1:11" ht="6" customHeight="1" x14ac:dyDescent="0.25">
      <c r="A148" s="164"/>
      <c r="B148" s="52"/>
      <c r="C148" s="52"/>
      <c r="D148" s="100"/>
      <c r="E148" s="52"/>
      <c r="F148" s="100"/>
      <c r="G148" s="52"/>
      <c r="H148" s="100"/>
      <c r="I148" s="52"/>
      <c r="J148" s="100"/>
      <c r="K148" s="101"/>
    </row>
    <row r="149" spans="1:11" ht="6" customHeight="1" x14ac:dyDescent="0.25">
      <c r="A149" s="164"/>
      <c r="B149" s="52"/>
      <c r="C149" s="52"/>
      <c r="D149" s="100"/>
      <c r="E149" s="52"/>
      <c r="F149" s="100"/>
      <c r="G149" s="52"/>
      <c r="H149" s="100"/>
      <c r="I149" s="52"/>
      <c r="J149" s="100"/>
      <c r="K149" s="101"/>
    </row>
    <row r="150" spans="1:11" ht="6" customHeight="1" x14ac:dyDescent="0.25">
      <c r="A150" s="164"/>
      <c r="B150" s="52"/>
      <c r="C150" s="52"/>
      <c r="D150" s="100"/>
      <c r="E150" s="52"/>
      <c r="F150" s="100"/>
      <c r="G150" s="52"/>
      <c r="H150" s="100"/>
      <c r="I150" s="52"/>
      <c r="J150" s="100"/>
      <c r="K150" s="101"/>
    </row>
    <row r="151" spans="1:11" ht="6" customHeight="1" x14ac:dyDescent="0.25">
      <c r="A151" s="164"/>
      <c r="B151" s="52"/>
      <c r="C151" s="52"/>
      <c r="D151" s="100"/>
      <c r="E151" s="52"/>
      <c r="F151" s="100"/>
      <c r="G151" s="52"/>
      <c r="H151" s="100"/>
      <c r="I151" s="52"/>
      <c r="J151" s="100"/>
      <c r="K151" s="101"/>
    </row>
    <row r="152" spans="1:11" ht="6" customHeight="1" x14ac:dyDescent="0.25">
      <c r="A152" s="164"/>
      <c r="B152" s="52"/>
      <c r="C152" s="52"/>
      <c r="D152" s="100"/>
      <c r="E152" s="52"/>
      <c r="F152" s="100"/>
      <c r="G152" s="52"/>
      <c r="H152" s="100"/>
      <c r="I152" s="52"/>
      <c r="J152" s="100"/>
      <c r="K152" s="101"/>
    </row>
    <row r="153" spans="1:11" ht="6" customHeight="1" x14ac:dyDescent="0.25">
      <c r="A153" s="164"/>
      <c r="B153" s="52"/>
      <c r="C153" s="52"/>
      <c r="D153" s="100"/>
      <c r="E153" s="52"/>
      <c r="F153" s="100"/>
      <c r="G153" s="52"/>
      <c r="H153" s="100"/>
      <c r="I153" s="52"/>
      <c r="J153" s="100"/>
      <c r="K153" s="101"/>
    </row>
    <row r="154" spans="1:11" ht="6" customHeight="1" x14ac:dyDescent="0.25">
      <c r="A154" s="164"/>
      <c r="B154" s="52"/>
      <c r="C154" s="52"/>
      <c r="D154" s="100"/>
      <c r="E154" s="52"/>
      <c r="F154" s="100"/>
      <c r="G154" s="52"/>
      <c r="H154" s="100"/>
      <c r="I154" s="52"/>
      <c r="J154" s="100"/>
      <c r="K154" s="101"/>
    </row>
    <row r="155" spans="1:11" ht="6" customHeight="1" x14ac:dyDescent="0.25">
      <c r="A155" s="164"/>
      <c r="B155" s="52"/>
      <c r="C155" s="52"/>
      <c r="D155" s="100"/>
      <c r="E155" s="52"/>
      <c r="F155" s="100"/>
      <c r="G155" s="52"/>
      <c r="H155" s="100"/>
      <c r="I155" s="52"/>
      <c r="J155" s="100"/>
      <c r="K155" s="101"/>
    </row>
    <row r="156" spans="1:11" ht="6" customHeight="1" x14ac:dyDescent="0.25">
      <c r="A156" s="164"/>
      <c r="B156" s="52"/>
      <c r="C156" s="52"/>
      <c r="D156" s="100"/>
      <c r="E156" s="52"/>
      <c r="F156" s="100"/>
      <c r="G156" s="52"/>
      <c r="H156" s="100"/>
      <c r="I156" s="52"/>
      <c r="J156" s="100"/>
      <c r="K156" s="101"/>
    </row>
    <row r="157" spans="1:11" ht="6" customHeight="1" x14ac:dyDescent="0.25">
      <c r="A157" s="164"/>
      <c r="B157" s="52"/>
      <c r="C157" s="52"/>
      <c r="D157" s="100"/>
      <c r="E157" s="52"/>
      <c r="F157" s="100"/>
      <c r="G157" s="52"/>
      <c r="H157" s="100"/>
      <c r="I157" s="52"/>
      <c r="J157" s="100"/>
      <c r="K157" s="101"/>
    </row>
    <row r="158" spans="1:11" ht="6" customHeight="1" x14ac:dyDescent="0.25">
      <c r="A158" s="52"/>
      <c r="B158" s="52"/>
      <c r="C158" s="52"/>
      <c r="D158" s="100"/>
      <c r="E158" s="52"/>
      <c r="F158" s="100"/>
      <c r="G158" s="52"/>
      <c r="H158" s="100"/>
      <c r="I158" s="52"/>
      <c r="J158" s="100"/>
      <c r="K158" s="101"/>
    </row>
    <row r="159" spans="1:11" ht="18.75" x14ac:dyDescent="0.3">
      <c r="A159" s="63"/>
      <c r="B159" s="48"/>
      <c r="C159" s="212" t="s">
        <v>106</v>
      </c>
      <c r="D159" s="212"/>
      <c r="E159" s="212"/>
      <c r="F159" s="212"/>
      <c r="G159" s="212" t="s">
        <v>365</v>
      </c>
      <c r="H159" s="212"/>
      <c r="I159" s="212"/>
      <c r="J159" s="212"/>
    </row>
    <row r="160" spans="1:11" ht="8.25" customHeight="1" x14ac:dyDescent="0.25">
      <c r="A160" s="48"/>
      <c r="B160" s="48"/>
      <c r="C160" s="48"/>
      <c r="D160" s="61"/>
      <c r="E160" s="48"/>
      <c r="F160" s="61"/>
      <c r="G160" s="48"/>
      <c r="H160" s="61"/>
      <c r="I160" s="48"/>
      <c r="J160" s="61"/>
    </row>
    <row r="161" spans="1:10" ht="14.25" customHeight="1" x14ac:dyDescent="0.25">
      <c r="A161" s="48"/>
      <c r="B161" s="48"/>
      <c r="C161" s="246" t="s">
        <v>334</v>
      </c>
      <c r="D161" s="246"/>
      <c r="E161" s="246" t="s">
        <v>335</v>
      </c>
      <c r="F161" s="246"/>
      <c r="G161" s="246" t="s">
        <v>334</v>
      </c>
      <c r="H161" s="246"/>
      <c r="I161" s="246" t="s">
        <v>335</v>
      </c>
      <c r="J161" s="246"/>
    </row>
    <row r="162" spans="1:10" ht="29.25" customHeight="1" x14ac:dyDescent="0.25">
      <c r="A162" s="193" t="s">
        <v>1028</v>
      </c>
      <c r="B162" s="193"/>
      <c r="C162" s="49"/>
      <c r="D162" s="49"/>
      <c r="E162" s="49"/>
      <c r="F162" s="49"/>
      <c r="G162" s="48"/>
      <c r="H162" s="48"/>
      <c r="I162" s="48"/>
      <c r="J162" s="48"/>
    </row>
    <row r="163" spans="1:10" ht="16.5" customHeight="1" thickBot="1" x14ac:dyDescent="0.3">
      <c r="A163" s="194"/>
      <c r="B163" s="194"/>
      <c r="C163" s="7" t="s">
        <v>333</v>
      </c>
      <c r="D163" s="7" t="s">
        <v>332</v>
      </c>
      <c r="E163" s="7" t="s">
        <v>333</v>
      </c>
      <c r="F163" s="7" t="s">
        <v>332</v>
      </c>
      <c r="G163" s="7" t="s">
        <v>333</v>
      </c>
      <c r="H163" s="7" t="s">
        <v>332</v>
      </c>
      <c r="I163" s="7" t="s">
        <v>333</v>
      </c>
      <c r="J163" s="7" t="s">
        <v>332</v>
      </c>
    </row>
    <row r="164" spans="1:10" ht="18" customHeight="1" x14ac:dyDescent="0.25">
      <c r="A164" s="221" t="s">
        <v>1029</v>
      </c>
      <c r="B164" s="69" t="s">
        <v>27</v>
      </c>
      <c r="C164" s="10">
        <v>108</v>
      </c>
      <c r="D164" s="36">
        <v>0.13027744270205066</v>
      </c>
      <c r="E164" s="10">
        <v>26</v>
      </c>
      <c r="F164" s="36">
        <v>7.3654390934844188E-2</v>
      </c>
      <c r="G164" s="10">
        <v>3</v>
      </c>
      <c r="H164" s="36">
        <v>7.6923076923076927E-2</v>
      </c>
      <c r="I164" s="10">
        <v>0</v>
      </c>
      <c r="J164" s="36">
        <v>0</v>
      </c>
    </row>
    <row r="165" spans="1:10" ht="18" customHeight="1" thickBot="1" x14ac:dyDescent="0.3">
      <c r="A165" s="222"/>
      <c r="B165" s="70" t="s">
        <v>28</v>
      </c>
      <c r="C165" s="11">
        <v>721</v>
      </c>
      <c r="D165" s="37">
        <v>0.86972255729794934</v>
      </c>
      <c r="E165" s="11">
        <v>327</v>
      </c>
      <c r="F165" s="37">
        <v>0.92634560906515584</v>
      </c>
      <c r="G165" s="11">
        <v>36</v>
      </c>
      <c r="H165" s="37">
        <v>0.92307692307692313</v>
      </c>
      <c r="I165" s="11">
        <v>2</v>
      </c>
      <c r="J165" s="37">
        <v>1</v>
      </c>
    </row>
    <row r="166" spans="1:10" ht="18" customHeight="1" x14ac:dyDescent="0.25">
      <c r="A166" s="221" t="s">
        <v>1030</v>
      </c>
      <c r="B166" s="69" t="s">
        <v>27</v>
      </c>
      <c r="C166" s="10">
        <v>27</v>
      </c>
      <c r="D166" s="36">
        <v>3.2687651331719129E-2</v>
      </c>
      <c r="E166" s="10">
        <v>13</v>
      </c>
      <c r="F166" s="36">
        <v>3.6931818181818184E-2</v>
      </c>
      <c r="G166" s="10">
        <v>0</v>
      </c>
      <c r="H166" s="36">
        <v>0</v>
      </c>
      <c r="I166" s="10">
        <v>0</v>
      </c>
      <c r="J166" s="36">
        <v>0</v>
      </c>
    </row>
    <row r="167" spans="1:10" ht="18" customHeight="1" thickBot="1" x14ac:dyDescent="0.3">
      <c r="A167" s="222"/>
      <c r="B167" s="70" t="s">
        <v>28</v>
      </c>
      <c r="C167" s="11">
        <v>799</v>
      </c>
      <c r="D167" s="37">
        <v>0.96731234866828086</v>
      </c>
      <c r="E167" s="11">
        <v>339</v>
      </c>
      <c r="F167" s="37">
        <v>0.96306818181818177</v>
      </c>
      <c r="G167" s="11">
        <v>39</v>
      </c>
      <c r="H167" s="37">
        <v>1</v>
      </c>
      <c r="I167" s="11">
        <v>2</v>
      </c>
      <c r="J167" s="37">
        <v>1</v>
      </c>
    </row>
    <row r="168" spans="1:10" ht="18" customHeight="1" x14ac:dyDescent="0.25">
      <c r="A168" s="221" t="s">
        <v>1100</v>
      </c>
      <c r="B168" s="69" t="s">
        <v>27</v>
      </c>
      <c r="C168" s="10">
        <v>41</v>
      </c>
      <c r="D168" s="36">
        <v>5.0492610837438424E-2</v>
      </c>
      <c r="E168" s="10">
        <v>13</v>
      </c>
      <c r="F168" s="36">
        <v>3.7572254335260118E-2</v>
      </c>
      <c r="G168" s="10">
        <v>1</v>
      </c>
      <c r="H168" s="36">
        <v>2.564102564102564E-2</v>
      </c>
      <c r="I168" s="10">
        <v>0</v>
      </c>
      <c r="J168" s="36">
        <v>0</v>
      </c>
    </row>
    <row r="169" spans="1:10" ht="18" customHeight="1" thickBot="1" x14ac:dyDescent="0.3">
      <c r="A169" s="222"/>
      <c r="B169" s="70" t="s">
        <v>28</v>
      </c>
      <c r="C169" s="11">
        <v>771</v>
      </c>
      <c r="D169" s="37">
        <v>0.94950738916256161</v>
      </c>
      <c r="E169" s="11">
        <v>333</v>
      </c>
      <c r="F169" s="37">
        <v>0.96242774566473988</v>
      </c>
      <c r="G169" s="11">
        <v>38</v>
      </c>
      <c r="H169" s="37">
        <v>0.97435897435897434</v>
      </c>
      <c r="I169" s="11">
        <v>2</v>
      </c>
      <c r="J169" s="37">
        <v>1</v>
      </c>
    </row>
    <row r="170" spans="1:10" ht="18" customHeight="1" x14ac:dyDescent="0.25">
      <c r="A170" s="238" t="s">
        <v>1031</v>
      </c>
      <c r="B170" s="69" t="s">
        <v>27</v>
      </c>
      <c r="C170" s="10">
        <v>87</v>
      </c>
      <c r="D170" s="36">
        <v>0.11298701298701298</v>
      </c>
      <c r="E170" s="10">
        <v>45</v>
      </c>
      <c r="F170" s="36">
        <v>0.13119533527696792</v>
      </c>
      <c r="G170" s="10">
        <v>2</v>
      </c>
      <c r="H170" s="36">
        <v>5.128205128205128E-2</v>
      </c>
      <c r="I170" s="10">
        <v>0</v>
      </c>
      <c r="J170" s="36">
        <v>0</v>
      </c>
    </row>
    <row r="171" spans="1:10" ht="18" customHeight="1" thickBot="1" x14ac:dyDescent="0.3">
      <c r="A171" s="222"/>
      <c r="B171" s="70" t="s">
        <v>28</v>
      </c>
      <c r="C171" s="11">
        <v>683</v>
      </c>
      <c r="D171" s="37">
        <v>0.88701298701298703</v>
      </c>
      <c r="E171" s="11">
        <v>298</v>
      </c>
      <c r="F171" s="37">
        <v>0.86880466472303208</v>
      </c>
      <c r="G171" s="11">
        <v>37</v>
      </c>
      <c r="H171" s="37">
        <v>0.94871794871794868</v>
      </c>
      <c r="I171" s="11">
        <v>2</v>
      </c>
      <c r="J171" s="37">
        <v>1</v>
      </c>
    </row>
    <row r="172" spans="1:10" ht="18" customHeight="1" x14ac:dyDescent="0.25">
      <c r="A172" s="231" t="s">
        <v>1032</v>
      </c>
      <c r="B172" s="105" t="s">
        <v>27</v>
      </c>
      <c r="C172" s="141">
        <v>41</v>
      </c>
      <c r="D172" s="142">
        <v>0.13945578231292516</v>
      </c>
      <c r="E172" s="141">
        <v>18</v>
      </c>
      <c r="F172" s="142">
        <v>0.14399999999999999</v>
      </c>
      <c r="G172" s="141">
        <v>2</v>
      </c>
      <c r="H172" s="142">
        <v>1</v>
      </c>
      <c r="I172" s="141">
        <v>0</v>
      </c>
      <c r="J172" s="142" t="e">
        <v>#DIV/0!</v>
      </c>
    </row>
    <row r="173" spans="1:10" ht="18" customHeight="1" thickBot="1" x14ac:dyDescent="0.3">
      <c r="A173" s="232"/>
      <c r="B173" s="111" t="s">
        <v>28</v>
      </c>
      <c r="C173" s="143">
        <v>253</v>
      </c>
      <c r="D173" s="144">
        <v>0.86054421768707479</v>
      </c>
      <c r="E173" s="143">
        <v>107</v>
      </c>
      <c r="F173" s="144">
        <v>0.85599999999999998</v>
      </c>
      <c r="G173" s="143">
        <v>0</v>
      </c>
      <c r="H173" s="144">
        <v>0</v>
      </c>
      <c r="I173" s="143">
        <v>0</v>
      </c>
      <c r="J173" s="144" t="e">
        <v>#DIV/0!</v>
      </c>
    </row>
    <row r="174" spans="1:10" ht="18" customHeight="1" x14ac:dyDescent="0.25">
      <c r="A174" s="231" t="s">
        <v>1033</v>
      </c>
      <c r="B174" s="105" t="s">
        <v>27</v>
      </c>
      <c r="C174" s="141">
        <v>46</v>
      </c>
      <c r="D174" s="142">
        <v>9.6638655462184878E-2</v>
      </c>
      <c r="E174" s="141">
        <v>27</v>
      </c>
      <c r="F174" s="142">
        <v>0.12385321100917432</v>
      </c>
      <c r="G174" s="141">
        <v>0</v>
      </c>
      <c r="H174" s="142" t="e">
        <v>#DIV/0!</v>
      </c>
      <c r="I174" s="141">
        <v>0</v>
      </c>
      <c r="J174" s="142" t="e">
        <v>#DIV/0!</v>
      </c>
    </row>
    <row r="175" spans="1:10" ht="18" customHeight="1" thickBot="1" x14ac:dyDescent="0.3">
      <c r="A175" s="232"/>
      <c r="B175" s="111" t="s">
        <v>28</v>
      </c>
      <c r="C175" s="143">
        <v>430</v>
      </c>
      <c r="D175" s="144">
        <v>0.90336134453781514</v>
      </c>
      <c r="E175" s="143">
        <v>191</v>
      </c>
      <c r="F175" s="144">
        <v>0.87614678899082565</v>
      </c>
      <c r="G175" s="143">
        <v>0</v>
      </c>
      <c r="H175" s="144" t="e">
        <v>#DIV/0!</v>
      </c>
      <c r="I175" s="143">
        <v>0</v>
      </c>
      <c r="J175" s="144" t="e">
        <v>#DIV/0!</v>
      </c>
    </row>
    <row r="176" spans="1:10" ht="18" customHeight="1" x14ac:dyDescent="0.25">
      <c r="A176" s="221" t="s">
        <v>1034</v>
      </c>
      <c r="B176" s="69" t="s">
        <v>27</v>
      </c>
      <c r="C176" s="10">
        <v>939</v>
      </c>
      <c r="D176" s="36">
        <v>0.93993993993993996</v>
      </c>
      <c r="E176" s="10">
        <v>393</v>
      </c>
      <c r="F176" s="36">
        <v>0.913953488372093</v>
      </c>
      <c r="G176" s="10">
        <v>43</v>
      </c>
      <c r="H176" s="36">
        <v>0.89583333333333337</v>
      </c>
      <c r="I176" s="10">
        <v>2</v>
      </c>
      <c r="J176" s="36">
        <v>1</v>
      </c>
    </row>
    <row r="177" spans="1:10" ht="18" customHeight="1" thickBot="1" x14ac:dyDescent="0.3">
      <c r="A177" s="222"/>
      <c r="B177" s="70" t="s">
        <v>28</v>
      </c>
      <c r="C177" s="11">
        <v>60</v>
      </c>
      <c r="D177" s="37">
        <v>6.006006006006006E-2</v>
      </c>
      <c r="E177" s="11">
        <v>37</v>
      </c>
      <c r="F177" s="37">
        <v>8.6046511627906982E-2</v>
      </c>
      <c r="G177" s="11">
        <v>5</v>
      </c>
      <c r="H177" s="37">
        <v>0.10416666666666667</v>
      </c>
      <c r="I177" s="11">
        <v>0</v>
      </c>
      <c r="J177" s="37">
        <v>0</v>
      </c>
    </row>
    <row r="178" spans="1:10" ht="18" customHeight="1" x14ac:dyDescent="0.25">
      <c r="A178" s="221" t="s">
        <v>1035</v>
      </c>
      <c r="B178" s="69" t="s">
        <v>27</v>
      </c>
      <c r="C178" s="71">
        <v>718</v>
      </c>
      <c r="D178" s="72">
        <v>0.7638297872340426</v>
      </c>
      <c r="E178" s="71">
        <v>293</v>
      </c>
      <c r="F178" s="72">
        <v>0.73433583959899751</v>
      </c>
      <c r="G178" s="71">
        <v>22</v>
      </c>
      <c r="H178" s="72">
        <v>0.48888888888888887</v>
      </c>
      <c r="I178" s="71">
        <v>1</v>
      </c>
      <c r="J178" s="72">
        <v>0.5</v>
      </c>
    </row>
    <row r="179" spans="1:10" ht="18" customHeight="1" thickBot="1" x14ac:dyDescent="0.3">
      <c r="A179" s="222"/>
      <c r="B179" s="70" t="s">
        <v>28</v>
      </c>
      <c r="C179" s="73">
        <v>222</v>
      </c>
      <c r="D179" s="74">
        <v>0.23617021276595745</v>
      </c>
      <c r="E179" s="73">
        <v>106</v>
      </c>
      <c r="F179" s="74">
        <v>0.26566416040100249</v>
      </c>
      <c r="G179" s="73">
        <v>23</v>
      </c>
      <c r="H179" s="74">
        <v>0.51111111111111107</v>
      </c>
      <c r="I179" s="73">
        <v>1</v>
      </c>
      <c r="J179" s="74">
        <v>0.5</v>
      </c>
    </row>
    <row r="180" spans="1:10" ht="18" customHeight="1" x14ac:dyDescent="0.25">
      <c r="A180" s="221" t="s">
        <v>1036</v>
      </c>
      <c r="B180" s="69" t="s">
        <v>27</v>
      </c>
      <c r="C180" s="71">
        <v>706</v>
      </c>
      <c r="D180" s="72">
        <v>0.75186368477103305</v>
      </c>
      <c r="E180" s="71">
        <v>285</v>
      </c>
      <c r="F180" s="72">
        <v>0.71788413098236781</v>
      </c>
      <c r="G180" s="71">
        <v>27</v>
      </c>
      <c r="H180" s="72">
        <v>0.6428571428571429</v>
      </c>
      <c r="I180" s="71">
        <v>2</v>
      </c>
      <c r="J180" s="72">
        <v>1</v>
      </c>
    </row>
    <row r="181" spans="1:10" ht="18" customHeight="1" thickBot="1" x14ac:dyDescent="0.3">
      <c r="A181" s="222"/>
      <c r="B181" s="70" t="s">
        <v>28</v>
      </c>
      <c r="C181" s="73">
        <v>233</v>
      </c>
      <c r="D181" s="74">
        <v>0.24813631522896698</v>
      </c>
      <c r="E181" s="73">
        <v>112</v>
      </c>
      <c r="F181" s="74">
        <v>0.28211586901763225</v>
      </c>
      <c r="G181" s="73">
        <v>15</v>
      </c>
      <c r="H181" s="74">
        <v>0.35714285714285715</v>
      </c>
      <c r="I181" s="73">
        <v>0</v>
      </c>
      <c r="J181" s="74">
        <v>0</v>
      </c>
    </row>
    <row r="182" spans="1:10" ht="18" customHeight="1" x14ac:dyDescent="0.25">
      <c r="A182" s="221" t="s">
        <v>1037</v>
      </c>
      <c r="B182" s="69" t="s">
        <v>27</v>
      </c>
      <c r="C182" s="71">
        <v>780</v>
      </c>
      <c r="D182" s="72">
        <v>0.81675392670157065</v>
      </c>
      <c r="E182" s="71">
        <v>319</v>
      </c>
      <c r="F182" s="72">
        <v>0.78960396039603964</v>
      </c>
      <c r="G182" s="71">
        <v>30</v>
      </c>
      <c r="H182" s="72">
        <v>0.68181818181818177</v>
      </c>
      <c r="I182" s="71">
        <v>2</v>
      </c>
      <c r="J182" s="72">
        <v>1</v>
      </c>
    </row>
    <row r="183" spans="1:10" ht="18" customHeight="1" thickBot="1" x14ac:dyDescent="0.3">
      <c r="A183" s="222"/>
      <c r="B183" s="70" t="s">
        <v>28</v>
      </c>
      <c r="C183" s="73">
        <v>175</v>
      </c>
      <c r="D183" s="74">
        <v>0.18324607329842932</v>
      </c>
      <c r="E183" s="73">
        <v>85</v>
      </c>
      <c r="F183" s="74">
        <v>0.21039603960396039</v>
      </c>
      <c r="G183" s="73">
        <v>14</v>
      </c>
      <c r="H183" s="74">
        <v>0.31818181818181818</v>
      </c>
      <c r="I183" s="73">
        <v>0</v>
      </c>
      <c r="J183" s="74">
        <v>0</v>
      </c>
    </row>
    <row r="184" spans="1:10" ht="18" customHeight="1" x14ac:dyDescent="0.25">
      <c r="A184" s="221" t="s">
        <v>1038</v>
      </c>
      <c r="B184" s="69" t="s">
        <v>27</v>
      </c>
      <c r="C184" s="71">
        <v>704</v>
      </c>
      <c r="D184" s="72">
        <v>0.7830923248053393</v>
      </c>
      <c r="E184" s="71">
        <v>291</v>
      </c>
      <c r="F184" s="72">
        <v>0.76984126984126988</v>
      </c>
      <c r="G184" s="71">
        <v>31</v>
      </c>
      <c r="H184" s="72">
        <v>0.67391304347826086</v>
      </c>
      <c r="I184" s="71">
        <v>1</v>
      </c>
      <c r="J184" s="72">
        <v>1</v>
      </c>
    </row>
    <row r="185" spans="1:10" ht="18" customHeight="1" thickBot="1" x14ac:dyDescent="0.3">
      <c r="A185" s="222"/>
      <c r="B185" s="70" t="s">
        <v>28</v>
      </c>
      <c r="C185" s="73">
        <v>195</v>
      </c>
      <c r="D185" s="74">
        <v>0.21690767519466073</v>
      </c>
      <c r="E185" s="73">
        <v>87</v>
      </c>
      <c r="F185" s="74">
        <v>0.23015873015873015</v>
      </c>
      <c r="G185" s="73">
        <v>15</v>
      </c>
      <c r="H185" s="74">
        <v>0.32608695652173914</v>
      </c>
      <c r="I185" s="73">
        <v>0</v>
      </c>
      <c r="J185" s="74">
        <v>0</v>
      </c>
    </row>
    <row r="186" spans="1:10" ht="18" customHeight="1" x14ac:dyDescent="0.25">
      <c r="A186" s="221" t="s">
        <v>1039</v>
      </c>
      <c r="B186" s="69" t="s">
        <v>27</v>
      </c>
      <c r="C186" s="71">
        <v>244</v>
      </c>
      <c r="D186" s="72">
        <v>0.63049095607235139</v>
      </c>
      <c r="E186" s="71">
        <v>90</v>
      </c>
      <c r="F186" s="72">
        <v>0.53892215568862278</v>
      </c>
      <c r="G186" s="71">
        <v>7</v>
      </c>
      <c r="H186" s="72">
        <v>0.41176470588235292</v>
      </c>
      <c r="I186" s="71">
        <v>1</v>
      </c>
      <c r="J186" s="72">
        <v>1</v>
      </c>
    </row>
    <row r="187" spans="1:10" ht="18" customHeight="1" thickBot="1" x14ac:dyDescent="0.3">
      <c r="A187" s="222"/>
      <c r="B187" s="70" t="s">
        <v>28</v>
      </c>
      <c r="C187" s="73">
        <v>143</v>
      </c>
      <c r="D187" s="74">
        <v>0.36950904392764861</v>
      </c>
      <c r="E187" s="73">
        <v>77</v>
      </c>
      <c r="F187" s="74">
        <v>0.46107784431137727</v>
      </c>
      <c r="G187" s="73">
        <v>10</v>
      </c>
      <c r="H187" s="74">
        <v>0.58823529411764708</v>
      </c>
      <c r="I187" s="73">
        <v>0</v>
      </c>
      <c r="J187" s="74">
        <v>0</v>
      </c>
    </row>
    <row r="188" spans="1:10" ht="0.75" customHeight="1" x14ac:dyDescent="0.25">
      <c r="A188" s="48"/>
      <c r="B188" s="48"/>
      <c r="C188" s="48"/>
      <c r="D188" s="61"/>
      <c r="E188" s="48"/>
      <c r="F188" s="61"/>
      <c r="G188" s="48"/>
      <c r="H188" s="61"/>
      <c r="I188" s="48"/>
      <c r="J188" s="61"/>
    </row>
    <row r="189" spans="1:10" ht="138" customHeight="1" x14ac:dyDescent="0.25">
      <c r="A189" s="193"/>
      <c r="B189" s="193"/>
      <c r="C189" s="102"/>
      <c r="D189" s="102"/>
      <c r="E189" s="102"/>
      <c r="F189" s="102"/>
      <c r="G189" s="48"/>
      <c r="H189" s="61"/>
      <c r="I189" s="48"/>
      <c r="J189" s="61"/>
    </row>
    <row r="190" spans="1:10" ht="15" hidden="1" customHeight="1" x14ac:dyDescent="0.25">
      <c r="A190" s="193"/>
      <c r="B190" s="193"/>
      <c r="C190" s="102"/>
      <c r="D190" s="102"/>
      <c r="E190" s="102"/>
      <c r="F190" s="102"/>
      <c r="G190" s="48"/>
      <c r="H190" s="48"/>
      <c r="I190" s="48"/>
      <c r="J190" s="48"/>
    </row>
    <row r="191" spans="1:10" ht="17.25" hidden="1" customHeight="1" x14ac:dyDescent="0.25">
      <c r="A191" s="193"/>
      <c r="B191" s="193"/>
      <c r="C191" s="102"/>
      <c r="D191" s="102"/>
      <c r="E191" s="102"/>
      <c r="F191" s="102"/>
      <c r="G191" s="48"/>
      <c r="H191" s="48"/>
      <c r="I191" s="48"/>
      <c r="J191" s="48"/>
    </row>
    <row r="192" spans="1:10" ht="15" hidden="1" customHeight="1" x14ac:dyDescent="0.25">
      <c r="A192" s="48"/>
      <c r="B192" s="48"/>
      <c r="C192" s="7" t="s">
        <v>333</v>
      </c>
      <c r="D192" s="7" t="s">
        <v>332</v>
      </c>
      <c r="E192" s="7" t="s">
        <v>333</v>
      </c>
      <c r="F192" s="7" t="s">
        <v>332</v>
      </c>
      <c r="G192" s="7" t="s">
        <v>333</v>
      </c>
      <c r="H192" s="7" t="s">
        <v>332</v>
      </c>
      <c r="I192" s="7" t="s">
        <v>333</v>
      </c>
      <c r="J192" s="7" t="s">
        <v>332</v>
      </c>
    </row>
    <row r="193" spans="1:10" ht="15" hidden="1" customHeight="1" x14ac:dyDescent="0.25">
      <c r="A193" s="223" t="s">
        <v>29</v>
      </c>
      <c r="B193" s="69" t="s">
        <v>21</v>
      </c>
      <c r="C193" s="75">
        <v>13</v>
      </c>
      <c r="D193" s="76">
        <v>1.2392755004766444E-2</v>
      </c>
      <c r="E193" s="75">
        <v>9</v>
      </c>
      <c r="F193" s="76">
        <v>1.9867549668874173E-2</v>
      </c>
      <c r="G193" s="75">
        <v>0</v>
      </c>
      <c r="H193" s="76">
        <v>0</v>
      </c>
      <c r="I193" s="75">
        <v>0</v>
      </c>
      <c r="J193" s="76">
        <v>0</v>
      </c>
    </row>
    <row r="194" spans="1:10" ht="15" hidden="1" customHeight="1" x14ac:dyDescent="0.25">
      <c r="A194" s="224"/>
      <c r="B194" s="77" t="s">
        <v>20</v>
      </c>
      <c r="C194" s="78">
        <v>78</v>
      </c>
      <c r="D194" s="79">
        <v>7.4356530028598669E-2</v>
      </c>
      <c r="E194" s="78">
        <v>46</v>
      </c>
      <c r="F194" s="79">
        <v>0.10154525386313466</v>
      </c>
      <c r="G194" s="78">
        <v>4</v>
      </c>
      <c r="H194" s="79">
        <v>0.08</v>
      </c>
      <c r="I194" s="78">
        <v>0</v>
      </c>
      <c r="J194" s="79">
        <v>0</v>
      </c>
    </row>
    <row r="195" spans="1:10" ht="15" hidden="1" customHeight="1" x14ac:dyDescent="0.25">
      <c r="A195" s="224"/>
      <c r="B195" s="77" t="s">
        <v>19</v>
      </c>
      <c r="C195" s="78">
        <v>262</v>
      </c>
      <c r="D195" s="79">
        <v>0.24976167778836988</v>
      </c>
      <c r="E195" s="78">
        <v>132</v>
      </c>
      <c r="F195" s="79">
        <v>0.29139072847682118</v>
      </c>
      <c r="G195" s="78">
        <v>13</v>
      </c>
      <c r="H195" s="79">
        <v>0.26</v>
      </c>
      <c r="I195" s="78">
        <v>1</v>
      </c>
      <c r="J195" s="79">
        <v>0.33333333333333331</v>
      </c>
    </row>
    <row r="196" spans="1:10" ht="15.75" hidden="1" customHeight="1" thickBot="1" x14ac:dyDescent="0.3">
      <c r="A196" s="225"/>
      <c r="B196" s="70" t="s">
        <v>22</v>
      </c>
      <c r="C196" s="80">
        <v>696</v>
      </c>
      <c r="D196" s="81">
        <v>0.66348903717826502</v>
      </c>
      <c r="E196" s="80">
        <v>266</v>
      </c>
      <c r="F196" s="81">
        <v>0.58719646799116998</v>
      </c>
      <c r="G196" s="80">
        <v>33</v>
      </c>
      <c r="H196" s="81">
        <v>0.66</v>
      </c>
      <c r="I196" s="80">
        <v>2</v>
      </c>
      <c r="J196" s="81">
        <v>0.66666666666666663</v>
      </c>
    </row>
    <row r="197" spans="1:10" ht="15" hidden="1" customHeight="1" x14ac:dyDescent="0.25">
      <c r="A197" s="223" t="s">
        <v>6</v>
      </c>
      <c r="B197" s="69" t="s">
        <v>21</v>
      </c>
      <c r="C197" s="75">
        <v>13</v>
      </c>
      <c r="D197" s="76">
        <v>1.24282982791587E-2</v>
      </c>
      <c r="E197" s="75">
        <v>7</v>
      </c>
      <c r="F197" s="76">
        <v>1.5452538631346579E-2</v>
      </c>
      <c r="G197" s="75">
        <v>0</v>
      </c>
      <c r="H197" s="76">
        <v>0</v>
      </c>
      <c r="I197" s="75">
        <v>0</v>
      </c>
      <c r="J197" s="76">
        <v>0</v>
      </c>
    </row>
    <row r="198" spans="1:10" ht="15" hidden="1" customHeight="1" x14ac:dyDescent="0.25">
      <c r="A198" s="224"/>
      <c r="B198" s="77" t="s">
        <v>20</v>
      </c>
      <c r="C198" s="78">
        <v>152</v>
      </c>
      <c r="D198" s="79">
        <v>0.14531548757170173</v>
      </c>
      <c r="E198" s="78">
        <v>70</v>
      </c>
      <c r="F198" s="79">
        <v>0.1545253863134658</v>
      </c>
      <c r="G198" s="78">
        <v>9</v>
      </c>
      <c r="H198" s="79">
        <v>0.18</v>
      </c>
      <c r="I198" s="78">
        <v>1</v>
      </c>
      <c r="J198" s="79">
        <v>0.33333333333333331</v>
      </c>
    </row>
    <row r="199" spans="1:10" ht="15" hidden="1" customHeight="1" x14ac:dyDescent="0.25">
      <c r="A199" s="224"/>
      <c r="B199" s="77" t="s">
        <v>19</v>
      </c>
      <c r="C199" s="78">
        <v>541</v>
      </c>
      <c r="D199" s="79">
        <v>0.517208413001912</v>
      </c>
      <c r="E199" s="78">
        <v>249</v>
      </c>
      <c r="F199" s="79">
        <v>0.54966887417218546</v>
      </c>
      <c r="G199" s="78">
        <v>29</v>
      </c>
      <c r="H199" s="79">
        <v>0.57999999999999996</v>
      </c>
      <c r="I199" s="78">
        <v>2</v>
      </c>
      <c r="J199" s="79">
        <v>0.66666666666666663</v>
      </c>
    </row>
    <row r="200" spans="1:10" ht="15.75" hidden="1" customHeight="1" thickBot="1" x14ac:dyDescent="0.3">
      <c r="A200" s="225"/>
      <c r="B200" s="70" t="s">
        <v>22</v>
      </c>
      <c r="C200" s="80">
        <v>340</v>
      </c>
      <c r="D200" s="81">
        <v>0.32504780114722753</v>
      </c>
      <c r="E200" s="80">
        <v>127</v>
      </c>
      <c r="F200" s="81">
        <v>0.2803532008830022</v>
      </c>
      <c r="G200" s="80">
        <v>12</v>
      </c>
      <c r="H200" s="81">
        <v>0.24</v>
      </c>
      <c r="I200" s="80">
        <v>0</v>
      </c>
      <c r="J200" s="81">
        <v>0</v>
      </c>
    </row>
    <row r="201" spans="1:10" ht="15" hidden="1" customHeight="1" x14ac:dyDescent="0.25">
      <c r="A201" s="223" t="s">
        <v>30</v>
      </c>
      <c r="B201" s="69" t="s">
        <v>21</v>
      </c>
      <c r="C201" s="75">
        <v>10</v>
      </c>
      <c r="D201" s="76">
        <v>9.5419847328244278E-3</v>
      </c>
      <c r="E201" s="75">
        <v>8</v>
      </c>
      <c r="F201" s="76">
        <v>1.7660044150110375E-2</v>
      </c>
      <c r="G201" s="75">
        <v>1</v>
      </c>
      <c r="H201" s="76">
        <v>0.02</v>
      </c>
      <c r="I201" s="75">
        <v>0</v>
      </c>
      <c r="J201" s="76">
        <v>0</v>
      </c>
    </row>
    <row r="202" spans="1:10" ht="15" hidden="1" customHeight="1" x14ac:dyDescent="0.25">
      <c r="A202" s="224"/>
      <c r="B202" s="77" t="s">
        <v>20</v>
      </c>
      <c r="C202" s="78">
        <v>110</v>
      </c>
      <c r="D202" s="79">
        <v>0.1049618320610687</v>
      </c>
      <c r="E202" s="78">
        <v>55</v>
      </c>
      <c r="F202" s="79">
        <v>0.12141280353200883</v>
      </c>
      <c r="G202" s="78">
        <v>7</v>
      </c>
      <c r="H202" s="79">
        <v>0.14000000000000001</v>
      </c>
      <c r="I202" s="78">
        <v>0</v>
      </c>
      <c r="J202" s="79">
        <v>0</v>
      </c>
    </row>
    <row r="203" spans="1:10" ht="15" hidden="1" customHeight="1" x14ac:dyDescent="0.25">
      <c r="A203" s="224"/>
      <c r="B203" s="77" t="s">
        <v>19</v>
      </c>
      <c r="C203" s="78">
        <v>555</v>
      </c>
      <c r="D203" s="79">
        <v>0.52958015267175573</v>
      </c>
      <c r="E203" s="78">
        <v>232</v>
      </c>
      <c r="F203" s="79">
        <v>0.51214128035320083</v>
      </c>
      <c r="G203" s="78">
        <v>24</v>
      </c>
      <c r="H203" s="79">
        <v>0.48</v>
      </c>
      <c r="I203" s="78">
        <v>3</v>
      </c>
      <c r="J203" s="79">
        <v>1</v>
      </c>
    </row>
    <row r="204" spans="1:10" ht="15.75" hidden="1" customHeight="1" thickBot="1" x14ac:dyDescent="0.3">
      <c r="A204" s="225"/>
      <c r="B204" s="70" t="s">
        <v>22</v>
      </c>
      <c r="C204" s="80">
        <v>373</v>
      </c>
      <c r="D204" s="81">
        <v>0.35591603053435117</v>
      </c>
      <c r="E204" s="80">
        <v>158</v>
      </c>
      <c r="F204" s="81">
        <v>0.34878587196467992</v>
      </c>
      <c r="G204" s="80">
        <v>18</v>
      </c>
      <c r="H204" s="81">
        <v>0.36</v>
      </c>
      <c r="I204" s="80">
        <v>0</v>
      </c>
      <c r="J204" s="81">
        <v>0</v>
      </c>
    </row>
    <row r="205" spans="1:10" ht="15" hidden="1" customHeight="1" x14ac:dyDescent="0.25">
      <c r="A205" s="223" t="s">
        <v>31</v>
      </c>
      <c r="B205" s="69" t="s">
        <v>21</v>
      </c>
      <c r="C205" s="75">
        <v>33</v>
      </c>
      <c r="D205" s="76">
        <v>3.151862464183381E-2</v>
      </c>
      <c r="E205" s="75">
        <v>9</v>
      </c>
      <c r="F205" s="76">
        <v>1.9823788546255508E-2</v>
      </c>
      <c r="G205" s="75">
        <v>1</v>
      </c>
      <c r="H205" s="76">
        <v>0.02</v>
      </c>
      <c r="I205" s="75">
        <v>0</v>
      </c>
      <c r="J205" s="76">
        <v>0</v>
      </c>
    </row>
    <row r="206" spans="1:10" ht="15" hidden="1" customHeight="1" x14ac:dyDescent="0.25">
      <c r="A206" s="224"/>
      <c r="B206" s="77" t="s">
        <v>20</v>
      </c>
      <c r="C206" s="78">
        <v>165</v>
      </c>
      <c r="D206" s="79">
        <v>0.15759312320916904</v>
      </c>
      <c r="E206" s="78">
        <v>79</v>
      </c>
      <c r="F206" s="79">
        <v>0.17400881057268722</v>
      </c>
      <c r="G206" s="78">
        <v>8</v>
      </c>
      <c r="H206" s="79">
        <v>0.16</v>
      </c>
      <c r="I206" s="78">
        <v>1</v>
      </c>
      <c r="J206" s="79">
        <v>0.33333333333333331</v>
      </c>
    </row>
    <row r="207" spans="1:10" ht="15" hidden="1" customHeight="1" x14ac:dyDescent="0.25">
      <c r="A207" s="224"/>
      <c r="B207" s="77" t="s">
        <v>19</v>
      </c>
      <c r="C207" s="78">
        <v>553</v>
      </c>
      <c r="D207" s="79">
        <v>0.52817574021012414</v>
      </c>
      <c r="E207" s="78">
        <v>212</v>
      </c>
      <c r="F207" s="79">
        <v>0.46696035242290751</v>
      </c>
      <c r="G207" s="78">
        <v>22</v>
      </c>
      <c r="H207" s="79">
        <v>0.44</v>
      </c>
      <c r="I207" s="78">
        <v>0</v>
      </c>
      <c r="J207" s="79">
        <v>0</v>
      </c>
    </row>
    <row r="208" spans="1:10" ht="15.75" hidden="1" customHeight="1" thickBot="1" x14ac:dyDescent="0.3">
      <c r="A208" s="225"/>
      <c r="B208" s="70" t="s">
        <v>22</v>
      </c>
      <c r="C208" s="80">
        <v>296</v>
      </c>
      <c r="D208" s="81">
        <v>0.28271251193887298</v>
      </c>
      <c r="E208" s="80">
        <v>154</v>
      </c>
      <c r="F208" s="81">
        <v>0.33920704845814981</v>
      </c>
      <c r="G208" s="80">
        <v>19</v>
      </c>
      <c r="H208" s="81">
        <v>0.38</v>
      </c>
      <c r="I208" s="80">
        <v>2</v>
      </c>
      <c r="J208" s="81">
        <v>0.66666666666666663</v>
      </c>
    </row>
    <row r="209" spans="1:10" ht="15" hidden="1" customHeight="1" x14ac:dyDescent="0.25">
      <c r="A209" s="223" t="s">
        <v>32</v>
      </c>
      <c r="B209" s="69" t="s">
        <v>21</v>
      </c>
      <c r="C209" s="75">
        <v>24</v>
      </c>
      <c r="D209" s="76">
        <v>2.2966507177033493E-2</v>
      </c>
      <c r="E209" s="75">
        <v>7</v>
      </c>
      <c r="F209" s="76">
        <v>1.5659955257270694E-2</v>
      </c>
      <c r="G209" s="75">
        <v>0</v>
      </c>
      <c r="H209" s="76">
        <v>0</v>
      </c>
      <c r="I209" s="75">
        <v>0</v>
      </c>
      <c r="J209" s="76">
        <v>0</v>
      </c>
    </row>
    <row r="210" spans="1:10" ht="15" hidden="1" customHeight="1" x14ac:dyDescent="0.25">
      <c r="A210" s="224"/>
      <c r="B210" s="77" t="s">
        <v>20</v>
      </c>
      <c r="C210" s="78">
        <v>322</v>
      </c>
      <c r="D210" s="79">
        <v>0.30813397129186604</v>
      </c>
      <c r="E210" s="78">
        <v>155</v>
      </c>
      <c r="F210" s="79">
        <v>0.34675615212527966</v>
      </c>
      <c r="G210" s="78">
        <v>15</v>
      </c>
      <c r="H210" s="79">
        <v>0.3</v>
      </c>
      <c r="I210" s="78">
        <v>3</v>
      </c>
      <c r="J210" s="79">
        <v>1</v>
      </c>
    </row>
    <row r="211" spans="1:10" ht="15" hidden="1" customHeight="1" x14ac:dyDescent="0.25">
      <c r="A211" s="224"/>
      <c r="B211" s="77" t="s">
        <v>19</v>
      </c>
      <c r="C211" s="78">
        <v>565</v>
      </c>
      <c r="D211" s="79">
        <v>0.54066985645933019</v>
      </c>
      <c r="E211" s="78">
        <v>226</v>
      </c>
      <c r="F211" s="79">
        <v>0.50559284116331094</v>
      </c>
      <c r="G211" s="78">
        <v>28</v>
      </c>
      <c r="H211" s="79">
        <v>0.56000000000000005</v>
      </c>
      <c r="I211" s="78">
        <v>0</v>
      </c>
      <c r="J211" s="79">
        <v>0</v>
      </c>
    </row>
    <row r="212" spans="1:10" ht="15.75" hidden="1" customHeight="1" thickBot="1" x14ac:dyDescent="0.3">
      <c r="A212" s="225"/>
      <c r="B212" s="70" t="s">
        <v>22</v>
      </c>
      <c r="C212" s="80">
        <v>134</v>
      </c>
      <c r="D212" s="81">
        <v>0.12822966507177033</v>
      </c>
      <c r="E212" s="80">
        <v>59</v>
      </c>
      <c r="F212" s="81">
        <v>0.1319910514541387</v>
      </c>
      <c r="G212" s="80">
        <v>7</v>
      </c>
      <c r="H212" s="81">
        <v>0.14000000000000001</v>
      </c>
      <c r="I212" s="80">
        <v>0</v>
      </c>
      <c r="J212" s="81">
        <v>0</v>
      </c>
    </row>
    <row r="213" spans="1:10" ht="15" hidden="1" customHeight="1" x14ac:dyDescent="0.25">
      <c r="A213" s="223" t="s">
        <v>33</v>
      </c>
      <c r="B213" s="69" t="s">
        <v>21</v>
      </c>
      <c r="C213" s="75">
        <v>3</v>
      </c>
      <c r="D213" s="76">
        <v>2.9702970297029703E-3</v>
      </c>
      <c r="E213" s="75">
        <v>3</v>
      </c>
      <c r="F213" s="76">
        <v>6.9284064665127024E-3</v>
      </c>
      <c r="G213" s="75">
        <v>0</v>
      </c>
      <c r="H213" s="76">
        <v>0</v>
      </c>
      <c r="I213" s="75">
        <v>0</v>
      </c>
      <c r="J213" s="76">
        <v>0</v>
      </c>
    </row>
    <row r="214" spans="1:10" ht="15" hidden="1" customHeight="1" x14ac:dyDescent="0.25">
      <c r="A214" s="224"/>
      <c r="B214" s="77" t="s">
        <v>20</v>
      </c>
      <c r="C214" s="78">
        <v>52</v>
      </c>
      <c r="D214" s="79">
        <v>5.1485148514851482E-2</v>
      </c>
      <c r="E214" s="78">
        <v>34</v>
      </c>
      <c r="F214" s="79">
        <v>7.8521939953810627E-2</v>
      </c>
      <c r="G214" s="78">
        <v>3</v>
      </c>
      <c r="H214" s="79">
        <v>0.06</v>
      </c>
      <c r="I214" s="78">
        <v>1</v>
      </c>
      <c r="J214" s="79">
        <v>0.33333333333333331</v>
      </c>
    </row>
    <row r="215" spans="1:10" ht="15" hidden="1" customHeight="1" x14ac:dyDescent="0.25">
      <c r="A215" s="224"/>
      <c r="B215" s="77" t="s">
        <v>19</v>
      </c>
      <c r="C215" s="78">
        <v>355</v>
      </c>
      <c r="D215" s="79">
        <v>0.35148514851485146</v>
      </c>
      <c r="E215" s="78">
        <v>178</v>
      </c>
      <c r="F215" s="79">
        <v>0.4110854503464203</v>
      </c>
      <c r="G215" s="78">
        <v>23</v>
      </c>
      <c r="H215" s="79">
        <v>0.46</v>
      </c>
      <c r="I215" s="78">
        <v>1</v>
      </c>
      <c r="J215" s="79">
        <v>0.33333333333333331</v>
      </c>
    </row>
    <row r="216" spans="1:10" ht="15.75" hidden="1" customHeight="1" thickBot="1" x14ac:dyDescent="0.3">
      <c r="A216" s="225"/>
      <c r="B216" s="70" t="s">
        <v>22</v>
      </c>
      <c r="C216" s="80">
        <v>600</v>
      </c>
      <c r="D216" s="81">
        <v>0.59405940594059403</v>
      </c>
      <c r="E216" s="80">
        <v>218</v>
      </c>
      <c r="F216" s="81">
        <v>0.50346420323325636</v>
      </c>
      <c r="G216" s="80">
        <v>24</v>
      </c>
      <c r="H216" s="81">
        <v>0.48</v>
      </c>
      <c r="I216" s="80">
        <v>1</v>
      </c>
      <c r="J216" s="81">
        <v>0.33333333333333331</v>
      </c>
    </row>
    <row r="217" spans="1:10" ht="15" hidden="1" customHeight="1" x14ac:dyDescent="0.25">
      <c r="A217" s="223" t="s">
        <v>34</v>
      </c>
      <c r="B217" s="69" t="s">
        <v>21</v>
      </c>
      <c r="C217" s="75">
        <v>36</v>
      </c>
      <c r="D217" s="76">
        <v>0.1125</v>
      </c>
      <c r="E217" s="75">
        <v>33</v>
      </c>
      <c r="F217" s="76">
        <v>0.27272727272727271</v>
      </c>
      <c r="G217" s="75">
        <v>1</v>
      </c>
      <c r="H217" s="76">
        <v>7.6923076923076927E-2</v>
      </c>
      <c r="I217" s="75">
        <v>0</v>
      </c>
      <c r="J217" s="76" t="e">
        <v>#DIV/0!</v>
      </c>
    </row>
    <row r="218" spans="1:10" ht="15" hidden="1" customHeight="1" x14ac:dyDescent="0.25">
      <c r="A218" s="224"/>
      <c r="B218" s="77" t="s">
        <v>20</v>
      </c>
      <c r="C218" s="78">
        <v>8</v>
      </c>
      <c r="D218" s="79">
        <v>2.5000000000000001E-2</v>
      </c>
      <c r="E218" s="78">
        <v>5</v>
      </c>
      <c r="F218" s="79">
        <v>4.1322314049586778E-2</v>
      </c>
      <c r="G218" s="78">
        <v>1</v>
      </c>
      <c r="H218" s="79">
        <v>7.6923076923076927E-2</v>
      </c>
      <c r="I218" s="78">
        <v>0</v>
      </c>
      <c r="J218" s="79" t="e">
        <v>#DIV/0!</v>
      </c>
    </row>
    <row r="219" spans="1:10" ht="15" hidden="1" customHeight="1" x14ac:dyDescent="0.25">
      <c r="A219" s="224"/>
      <c r="B219" s="77" t="s">
        <v>19</v>
      </c>
      <c r="C219" s="78">
        <v>25</v>
      </c>
      <c r="D219" s="79">
        <v>7.8125E-2</v>
      </c>
      <c r="E219" s="78">
        <v>12</v>
      </c>
      <c r="F219" s="79">
        <v>9.9173553719008267E-2</v>
      </c>
      <c r="G219" s="78">
        <v>1</v>
      </c>
      <c r="H219" s="79">
        <v>7.6923076923076927E-2</v>
      </c>
      <c r="I219" s="78">
        <v>0</v>
      </c>
      <c r="J219" s="79" t="e">
        <v>#DIV/0!</v>
      </c>
    </row>
    <row r="220" spans="1:10" ht="15.75" hidden="1" customHeight="1" thickBot="1" x14ac:dyDescent="0.3">
      <c r="A220" s="225"/>
      <c r="B220" s="70" t="s">
        <v>22</v>
      </c>
      <c r="C220" s="80">
        <v>251</v>
      </c>
      <c r="D220" s="81">
        <v>0.78437500000000004</v>
      </c>
      <c r="E220" s="80">
        <v>71</v>
      </c>
      <c r="F220" s="81">
        <v>0.58677685950413228</v>
      </c>
      <c r="G220" s="80">
        <v>10</v>
      </c>
      <c r="H220" s="81">
        <v>0.76923076923076927</v>
      </c>
      <c r="I220" s="80">
        <v>0</v>
      </c>
      <c r="J220" s="81" t="e">
        <v>#DIV/0!</v>
      </c>
    </row>
    <row r="221" spans="1:10" ht="15" hidden="1" customHeight="1" x14ac:dyDescent="0.25">
      <c r="A221" s="48"/>
      <c r="B221" s="48"/>
      <c r="C221" s="48"/>
      <c r="D221" s="61"/>
      <c r="E221" s="48"/>
      <c r="F221" s="61"/>
      <c r="G221" s="48"/>
      <c r="H221" s="61"/>
      <c r="I221" s="48"/>
      <c r="J221" s="61"/>
    </row>
    <row r="222" spans="1:10" ht="15" hidden="1" customHeight="1" x14ac:dyDescent="0.25">
      <c r="A222" s="48"/>
      <c r="B222" s="48"/>
      <c r="C222" s="48"/>
      <c r="D222" s="61"/>
      <c r="E222" s="48"/>
      <c r="F222" s="61"/>
      <c r="G222" s="48"/>
      <c r="H222" s="61"/>
      <c r="I222" s="48"/>
      <c r="J222" s="61"/>
    </row>
    <row r="223" spans="1:10" ht="15" hidden="1" customHeight="1" x14ac:dyDescent="0.25">
      <c r="A223" s="48"/>
      <c r="B223" s="48"/>
      <c r="C223" s="48"/>
      <c r="D223" s="61"/>
      <c r="E223" s="48"/>
      <c r="F223" s="61"/>
      <c r="G223" s="48"/>
      <c r="H223" s="61"/>
      <c r="I223" s="48"/>
      <c r="J223" s="61"/>
    </row>
    <row r="224" spans="1:10" ht="15" hidden="1" customHeight="1" x14ac:dyDescent="0.25">
      <c r="A224" s="48"/>
      <c r="B224" s="48"/>
      <c r="C224" s="48"/>
      <c r="D224" s="61"/>
      <c r="E224" s="48"/>
      <c r="F224" s="61"/>
      <c r="G224" s="48"/>
      <c r="H224" s="61"/>
      <c r="I224" s="48"/>
      <c r="J224" s="61"/>
    </row>
    <row r="225" spans="1:10" ht="15" hidden="1" customHeight="1" x14ac:dyDescent="0.25">
      <c r="A225" s="239" t="s">
        <v>356</v>
      </c>
      <c r="B225" s="239"/>
      <c r="C225" s="239"/>
      <c r="D225" s="239"/>
      <c r="E225" s="134"/>
      <c r="F225" s="134"/>
      <c r="G225" s="67"/>
      <c r="H225" s="67"/>
      <c r="I225" s="67"/>
      <c r="J225" s="67"/>
    </row>
    <row r="226" spans="1:10" ht="18.75" x14ac:dyDescent="0.3">
      <c r="A226" s="63"/>
      <c r="B226" s="48"/>
      <c r="C226" s="212" t="s">
        <v>106</v>
      </c>
      <c r="D226" s="212"/>
      <c r="E226" s="212"/>
      <c r="F226" s="212"/>
      <c r="G226" s="212" t="s">
        <v>365</v>
      </c>
      <c r="H226" s="212"/>
      <c r="I226" s="212"/>
      <c r="J226" s="212"/>
    </row>
    <row r="227" spans="1:10" ht="8.25" customHeight="1" x14ac:dyDescent="0.25">
      <c r="A227" s="48"/>
      <c r="B227" s="48"/>
      <c r="C227" s="48"/>
      <c r="D227" s="61"/>
      <c r="E227" s="48"/>
      <c r="F227" s="61"/>
      <c r="G227" s="48"/>
      <c r="H227" s="61"/>
      <c r="I227" s="48"/>
      <c r="J227" s="61"/>
    </row>
    <row r="228" spans="1:10" ht="14.25" customHeight="1" x14ac:dyDescent="0.25">
      <c r="A228" s="48"/>
      <c r="B228" s="48"/>
      <c r="C228" s="246" t="s">
        <v>334</v>
      </c>
      <c r="D228" s="246"/>
      <c r="E228" s="246" t="s">
        <v>335</v>
      </c>
      <c r="F228" s="246"/>
      <c r="G228" s="246" t="s">
        <v>334</v>
      </c>
      <c r="H228" s="246"/>
      <c r="I228" s="246" t="s">
        <v>335</v>
      </c>
      <c r="J228" s="246"/>
    </row>
    <row r="229" spans="1:10" ht="20.25" customHeight="1" x14ac:dyDescent="0.25">
      <c r="A229" s="215" t="s">
        <v>1040</v>
      </c>
      <c r="B229" s="254"/>
      <c r="C229" s="165"/>
      <c r="D229" s="102"/>
      <c r="E229" s="102"/>
      <c r="F229" s="102"/>
      <c r="G229" s="48"/>
      <c r="H229" s="61"/>
      <c r="I229" s="48"/>
      <c r="J229" s="61"/>
    </row>
    <row r="230" spans="1:10" ht="15.75" thickBot="1" x14ac:dyDescent="0.3">
      <c r="A230" s="217"/>
      <c r="B230" s="218"/>
      <c r="C230" s="104" t="s">
        <v>333</v>
      </c>
      <c r="D230" s="104" t="s">
        <v>332</v>
      </c>
      <c r="E230" s="104" t="s">
        <v>333</v>
      </c>
      <c r="F230" s="104" t="s">
        <v>332</v>
      </c>
      <c r="G230" s="104" t="s">
        <v>333</v>
      </c>
      <c r="H230" s="104" t="s">
        <v>332</v>
      </c>
      <c r="I230" s="104" t="s">
        <v>333</v>
      </c>
      <c r="J230" s="104" t="s">
        <v>332</v>
      </c>
    </row>
    <row r="231" spans="1:10" ht="16.5" customHeight="1" x14ac:dyDescent="0.25">
      <c r="A231" s="240" t="s">
        <v>1084</v>
      </c>
      <c r="B231" s="105" t="s">
        <v>21</v>
      </c>
      <c r="C231" s="166">
        <v>13</v>
      </c>
      <c r="D231" s="107">
        <v>1.2392755004766444E-2</v>
      </c>
      <c r="E231" s="106">
        <v>9</v>
      </c>
      <c r="F231" s="107">
        <v>1.9867549668874173E-2</v>
      </c>
      <c r="G231" s="106">
        <v>0</v>
      </c>
      <c r="H231" s="107">
        <v>0</v>
      </c>
      <c r="I231" s="106">
        <v>0</v>
      </c>
      <c r="J231" s="107">
        <v>0</v>
      </c>
    </row>
    <row r="232" spans="1:10" ht="16.5" customHeight="1" x14ac:dyDescent="0.25">
      <c r="A232" s="241"/>
      <c r="B232" s="108" t="s">
        <v>20</v>
      </c>
      <c r="C232" s="109">
        <v>78</v>
      </c>
      <c r="D232" s="110">
        <v>7.4356530028598669E-2</v>
      </c>
      <c r="E232" s="109">
        <v>46</v>
      </c>
      <c r="F232" s="110">
        <v>0.10154525386313466</v>
      </c>
      <c r="G232" s="109">
        <v>4</v>
      </c>
      <c r="H232" s="110">
        <v>0.08</v>
      </c>
      <c r="I232" s="109">
        <v>0</v>
      </c>
      <c r="J232" s="110">
        <v>0</v>
      </c>
    </row>
    <row r="233" spans="1:10" ht="16.5" hidden="1" customHeight="1" x14ac:dyDescent="0.25">
      <c r="A233" s="241"/>
      <c r="B233" s="108" t="s">
        <v>19</v>
      </c>
      <c r="C233" s="109">
        <v>262</v>
      </c>
      <c r="D233" s="110">
        <v>0.19984744469870327</v>
      </c>
      <c r="E233" s="109">
        <v>132</v>
      </c>
      <c r="F233" s="110">
        <v>0.22564102564102564</v>
      </c>
      <c r="G233" s="109">
        <v>262</v>
      </c>
      <c r="H233" s="110">
        <v>0.83974358974358976</v>
      </c>
      <c r="I233" s="109">
        <v>132</v>
      </c>
      <c r="J233" s="110">
        <v>0.97777777777777775</v>
      </c>
    </row>
    <row r="234" spans="1:10" ht="16.5" customHeight="1" thickBot="1" x14ac:dyDescent="0.3">
      <c r="A234" s="232"/>
      <c r="B234" s="111" t="s">
        <v>357</v>
      </c>
      <c r="C234" s="112">
        <v>958</v>
      </c>
      <c r="D234" s="113">
        <v>0.9132507149666349</v>
      </c>
      <c r="E234" s="112">
        <v>398</v>
      </c>
      <c r="F234" s="113">
        <v>0.87858719646799122</v>
      </c>
      <c r="G234" s="112">
        <v>46</v>
      </c>
      <c r="H234" s="113">
        <v>0.92</v>
      </c>
      <c r="I234" s="112">
        <v>3</v>
      </c>
      <c r="J234" s="113">
        <v>1</v>
      </c>
    </row>
    <row r="235" spans="1:10" ht="16.5" customHeight="1" x14ac:dyDescent="0.25">
      <c r="A235" s="240" t="s">
        <v>1079</v>
      </c>
      <c r="B235" s="105" t="s">
        <v>21</v>
      </c>
      <c r="C235" s="106">
        <v>13</v>
      </c>
      <c r="D235" s="107">
        <v>1.24282982791587E-2</v>
      </c>
      <c r="E235" s="106">
        <v>7</v>
      </c>
      <c r="F235" s="107">
        <v>1.5452538631346579E-2</v>
      </c>
      <c r="G235" s="106">
        <v>0</v>
      </c>
      <c r="H235" s="107">
        <v>0</v>
      </c>
      <c r="I235" s="106">
        <v>0</v>
      </c>
      <c r="J235" s="107">
        <v>0</v>
      </c>
    </row>
    <row r="236" spans="1:10" ht="16.5" customHeight="1" x14ac:dyDescent="0.25">
      <c r="A236" s="241"/>
      <c r="B236" s="108" t="s">
        <v>20</v>
      </c>
      <c r="C236" s="109">
        <v>152</v>
      </c>
      <c r="D236" s="110">
        <v>0.14531548757170173</v>
      </c>
      <c r="E236" s="109">
        <v>70</v>
      </c>
      <c r="F236" s="110">
        <v>0.1545253863134658</v>
      </c>
      <c r="G236" s="109">
        <v>9</v>
      </c>
      <c r="H236" s="110">
        <v>0.18</v>
      </c>
      <c r="I236" s="109">
        <v>1</v>
      </c>
      <c r="J236" s="110">
        <v>0.33333333333333331</v>
      </c>
    </row>
    <row r="237" spans="1:10" ht="16.5" hidden="1" customHeight="1" x14ac:dyDescent="0.25">
      <c r="A237" s="241"/>
      <c r="B237" s="108" t="s">
        <v>19</v>
      </c>
      <c r="C237" s="109">
        <v>262</v>
      </c>
      <c r="D237" s="110">
        <v>0.20030581039755352</v>
      </c>
      <c r="E237" s="109">
        <v>132</v>
      </c>
      <c r="F237" s="110">
        <v>0.22564102564102564</v>
      </c>
      <c r="G237" s="109">
        <v>262</v>
      </c>
      <c r="H237" s="110">
        <v>0.83974358974358976</v>
      </c>
      <c r="I237" s="109">
        <v>132</v>
      </c>
      <c r="J237" s="110">
        <v>0.97777777777777775</v>
      </c>
    </row>
    <row r="238" spans="1:10" ht="16.5" customHeight="1" thickBot="1" x14ac:dyDescent="0.3">
      <c r="A238" s="232"/>
      <c r="B238" s="111" t="s">
        <v>357</v>
      </c>
      <c r="C238" s="112">
        <v>881</v>
      </c>
      <c r="D238" s="113">
        <v>0.84225621414913954</v>
      </c>
      <c r="E238" s="112">
        <v>376</v>
      </c>
      <c r="F238" s="113">
        <v>0.83002207505518766</v>
      </c>
      <c r="G238" s="112">
        <v>41</v>
      </c>
      <c r="H238" s="113">
        <v>0.82</v>
      </c>
      <c r="I238" s="112">
        <v>2</v>
      </c>
      <c r="J238" s="113">
        <v>0.66666666666666663</v>
      </c>
    </row>
    <row r="239" spans="1:10" ht="16.5" customHeight="1" x14ac:dyDescent="0.25">
      <c r="A239" s="240" t="s">
        <v>1080</v>
      </c>
      <c r="B239" s="105" t="s">
        <v>21</v>
      </c>
      <c r="C239" s="106">
        <v>10</v>
      </c>
      <c r="D239" s="107">
        <v>9.5419847328244278E-3</v>
      </c>
      <c r="E239" s="106">
        <v>8</v>
      </c>
      <c r="F239" s="107">
        <v>1.7660044150110375E-2</v>
      </c>
      <c r="G239" s="106">
        <v>1</v>
      </c>
      <c r="H239" s="107">
        <v>0.02</v>
      </c>
      <c r="I239" s="106">
        <v>0</v>
      </c>
      <c r="J239" s="107">
        <v>0</v>
      </c>
    </row>
    <row r="240" spans="1:10" ht="16.5" customHeight="1" x14ac:dyDescent="0.25">
      <c r="A240" s="241"/>
      <c r="B240" s="108" t="s">
        <v>20</v>
      </c>
      <c r="C240" s="109">
        <v>110</v>
      </c>
      <c r="D240" s="110">
        <v>0.1049618320610687</v>
      </c>
      <c r="E240" s="109">
        <v>55</v>
      </c>
      <c r="F240" s="110">
        <v>0.12141280353200883</v>
      </c>
      <c r="G240" s="109">
        <v>7</v>
      </c>
      <c r="H240" s="110">
        <v>0.14000000000000001</v>
      </c>
      <c r="I240" s="109">
        <v>0</v>
      </c>
      <c r="J240" s="110">
        <v>0</v>
      </c>
    </row>
    <row r="241" spans="1:10" ht="16.5" hidden="1" customHeight="1" x14ac:dyDescent="0.25">
      <c r="A241" s="241"/>
      <c r="B241" s="108" t="s">
        <v>19</v>
      </c>
      <c r="C241" s="109">
        <v>262</v>
      </c>
      <c r="D241" s="110">
        <v>0.2</v>
      </c>
      <c r="E241" s="109">
        <v>132</v>
      </c>
      <c r="F241" s="110">
        <v>0.22564102564102564</v>
      </c>
      <c r="G241" s="109">
        <v>262</v>
      </c>
      <c r="H241" s="110">
        <v>0.83974358974358976</v>
      </c>
      <c r="I241" s="109">
        <v>132</v>
      </c>
      <c r="J241" s="110">
        <v>0.97777777777777775</v>
      </c>
    </row>
    <row r="242" spans="1:10" ht="16.5" customHeight="1" thickBot="1" x14ac:dyDescent="0.3">
      <c r="A242" s="232"/>
      <c r="B242" s="111" t="s">
        <v>357</v>
      </c>
      <c r="C242" s="112">
        <v>928</v>
      </c>
      <c r="D242" s="113">
        <v>0.8854961832061069</v>
      </c>
      <c r="E242" s="112">
        <v>390</v>
      </c>
      <c r="F242" s="113">
        <v>0.86092715231788075</v>
      </c>
      <c r="G242" s="112">
        <v>42</v>
      </c>
      <c r="H242" s="113">
        <v>0.84</v>
      </c>
      <c r="I242" s="112">
        <v>3</v>
      </c>
      <c r="J242" s="113">
        <v>1</v>
      </c>
    </row>
    <row r="243" spans="1:10" ht="16.5" customHeight="1" x14ac:dyDescent="0.25">
      <c r="A243" s="240" t="s">
        <v>1081</v>
      </c>
      <c r="B243" s="105" t="s">
        <v>21</v>
      </c>
      <c r="C243" s="106">
        <v>33</v>
      </c>
      <c r="D243" s="107">
        <v>3.151862464183381E-2</v>
      </c>
      <c r="E243" s="106">
        <v>9</v>
      </c>
      <c r="F243" s="107">
        <v>1.9823788546255508E-2</v>
      </c>
      <c r="G243" s="106">
        <v>1</v>
      </c>
      <c r="H243" s="107">
        <v>0.02</v>
      </c>
      <c r="I243" s="106">
        <v>0</v>
      </c>
      <c r="J243" s="107">
        <v>0</v>
      </c>
    </row>
    <row r="244" spans="1:10" ht="16.5" customHeight="1" x14ac:dyDescent="0.25">
      <c r="A244" s="241"/>
      <c r="B244" s="108" t="s">
        <v>20</v>
      </c>
      <c r="C244" s="109">
        <v>165</v>
      </c>
      <c r="D244" s="110">
        <v>0.15759312320916904</v>
      </c>
      <c r="E244" s="109">
        <v>79</v>
      </c>
      <c r="F244" s="110">
        <v>0.17400881057268722</v>
      </c>
      <c r="G244" s="109">
        <v>8</v>
      </c>
      <c r="H244" s="110">
        <v>0.16</v>
      </c>
      <c r="I244" s="109">
        <v>1</v>
      </c>
      <c r="J244" s="110">
        <v>0.33333333333333331</v>
      </c>
    </row>
    <row r="245" spans="1:10" ht="16.5" hidden="1" customHeight="1" x14ac:dyDescent="0.25">
      <c r="A245" s="241"/>
      <c r="B245" s="108" t="s">
        <v>19</v>
      </c>
      <c r="C245" s="109">
        <v>262</v>
      </c>
      <c r="D245" s="110">
        <v>0.20015278838808251</v>
      </c>
      <c r="E245" s="109">
        <v>132</v>
      </c>
      <c r="F245" s="110">
        <v>0.22525597269624573</v>
      </c>
      <c r="G245" s="109">
        <v>262</v>
      </c>
      <c r="H245" s="110">
        <v>0.83974358974358976</v>
      </c>
      <c r="I245" s="109">
        <v>132</v>
      </c>
      <c r="J245" s="110">
        <v>0.97777777777777775</v>
      </c>
    </row>
    <row r="246" spans="1:10" ht="16.5" customHeight="1" thickBot="1" x14ac:dyDescent="0.3">
      <c r="A246" s="232"/>
      <c r="B246" s="111" t="s">
        <v>357</v>
      </c>
      <c r="C246" s="112">
        <v>849</v>
      </c>
      <c r="D246" s="113">
        <v>0.81088825214899718</v>
      </c>
      <c r="E246" s="112">
        <v>366</v>
      </c>
      <c r="F246" s="113">
        <v>0.80616740088105732</v>
      </c>
      <c r="G246" s="112">
        <v>41</v>
      </c>
      <c r="H246" s="113">
        <v>0.82</v>
      </c>
      <c r="I246" s="112">
        <v>2</v>
      </c>
      <c r="J246" s="113">
        <v>0.66666666666666663</v>
      </c>
    </row>
    <row r="247" spans="1:10" ht="16.5" customHeight="1" x14ac:dyDescent="0.25">
      <c r="A247" s="240" t="s">
        <v>1101</v>
      </c>
      <c r="B247" s="105" t="s">
        <v>21</v>
      </c>
      <c r="C247" s="106">
        <v>24</v>
      </c>
      <c r="D247" s="107">
        <v>2.2966507177033493E-2</v>
      </c>
      <c r="E247" s="106">
        <v>7</v>
      </c>
      <c r="F247" s="107">
        <v>1.5659955257270694E-2</v>
      </c>
      <c r="G247" s="106">
        <v>0</v>
      </c>
      <c r="H247" s="107">
        <v>0</v>
      </c>
      <c r="I247" s="106">
        <v>0</v>
      </c>
      <c r="J247" s="107">
        <v>0</v>
      </c>
    </row>
    <row r="248" spans="1:10" ht="16.5" customHeight="1" x14ac:dyDescent="0.25">
      <c r="A248" s="241"/>
      <c r="B248" s="108" t="s">
        <v>20</v>
      </c>
      <c r="C248" s="109">
        <v>322</v>
      </c>
      <c r="D248" s="110">
        <v>0.30813397129186604</v>
      </c>
      <c r="E248" s="109">
        <v>155</v>
      </c>
      <c r="F248" s="110">
        <v>0.34675615212527966</v>
      </c>
      <c r="G248" s="109">
        <v>15</v>
      </c>
      <c r="H248" s="110">
        <v>0.3</v>
      </c>
      <c r="I248" s="109">
        <v>3</v>
      </c>
      <c r="J248" s="110">
        <v>1</v>
      </c>
    </row>
    <row r="249" spans="1:10" ht="16.5" hidden="1" customHeight="1" x14ac:dyDescent="0.25">
      <c r="A249" s="241"/>
      <c r="B249" s="108" t="s">
        <v>19</v>
      </c>
      <c r="C249" s="109">
        <v>262</v>
      </c>
      <c r="D249" s="110">
        <v>0.20045906656465187</v>
      </c>
      <c r="E249" s="109">
        <v>132</v>
      </c>
      <c r="F249" s="110">
        <v>0.22797927461139897</v>
      </c>
      <c r="G249" s="109">
        <v>262</v>
      </c>
      <c r="H249" s="110">
        <v>0.83974358974358976</v>
      </c>
      <c r="I249" s="109">
        <v>132</v>
      </c>
      <c r="J249" s="110">
        <v>0.97777777777777775</v>
      </c>
    </row>
    <row r="250" spans="1:10" ht="16.5" customHeight="1" thickBot="1" x14ac:dyDescent="0.3">
      <c r="A250" s="232"/>
      <c r="B250" s="111" t="s">
        <v>357</v>
      </c>
      <c r="C250" s="112">
        <v>699</v>
      </c>
      <c r="D250" s="113">
        <v>0.66889952153110044</v>
      </c>
      <c r="E250" s="112">
        <v>285</v>
      </c>
      <c r="F250" s="113">
        <v>0.63758389261744963</v>
      </c>
      <c r="G250" s="112">
        <v>35</v>
      </c>
      <c r="H250" s="113">
        <v>0.7</v>
      </c>
      <c r="I250" s="112">
        <v>0</v>
      </c>
      <c r="J250" s="113">
        <v>0</v>
      </c>
    </row>
    <row r="251" spans="1:10" ht="16.5" customHeight="1" x14ac:dyDescent="0.25">
      <c r="A251" s="240" t="s">
        <v>1082</v>
      </c>
      <c r="B251" s="105" t="s">
        <v>21</v>
      </c>
      <c r="C251" s="106">
        <v>3</v>
      </c>
      <c r="D251" s="107">
        <v>2.9702970297029703E-3</v>
      </c>
      <c r="E251" s="106">
        <v>3</v>
      </c>
      <c r="F251" s="107">
        <v>6.9284064665127024E-3</v>
      </c>
      <c r="G251" s="106">
        <v>0</v>
      </c>
      <c r="H251" s="107">
        <v>0</v>
      </c>
      <c r="I251" s="106">
        <v>0</v>
      </c>
      <c r="J251" s="107">
        <v>0</v>
      </c>
    </row>
    <row r="252" spans="1:10" ht="16.5" customHeight="1" x14ac:dyDescent="0.25">
      <c r="A252" s="241"/>
      <c r="B252" s="108" t="s">
        <v>20</v>
      </c>
      <c r="C252" s="109">
        <v>52</v>
      </c>
      <c r="D252" s="110">
        <v>5.1485148514851482E-2</v>
      </c>
      <c r="E252" s="109">
        <v>34</v>
      </c>
      <c r="F252" s="110">
        <v>7.8521939953810627E-2</v>
      </c>
      <c r="G252" s="109">
        <v>3</v>
      </c>
      <c r="H252" s="110">
        <v>0.06</v>
      </c>
      <c r="I252" s="109">
        <v>1</v>
      </c>
      <c r="J252" s="110">
        <v>0.33333333333333331</v>
      </c>
    </row>
    <row r="253" spans="1:10" ht="16.5" hidden="1" customHeight="1" x14ac:dyDescent="0.25">
      <c r="A253" s="241"/>
      <c r="B253" s="108" t="s">
        <v>19</v>
      </c>
      <c r="C253" s="109">
        <v>262</v>
      </c>
      <c r="D253" s="110">
        <v>0.20597484276729561</v>
      </c>
      <c r="E253" s="109">
        <v>132</v>
      </c>
      <c r="F253" s="110">
        <v>0.23362831858407079</v>
      </c>
      <c r="G253" s="109">
        <v>262</v>
      </c>
      <c r="H253" s="110">
        <v>0.83974358974358976</v>
      </c>
      <c r="I253" s="109">
        <v>132</v>
      </c>
      <c r="J253" s="110">
        <v>0.97777777777777775</v>
      </c>
    </row>
    <row r="254" spans="1:10" ht="16.5" customHeight="1" thickBot="1" x14ac:dyDescent="0.3">
      <c r="A254" s="232"/>
      <c r="B254" s="111" t="s">
        <v>357</v>
      </c>
      <c r="C254" s="112">
        <v>955</v>
      </c>
      <c r="D254" s="113">
        <v>0.9455445544554455</v>
      </c>
      <c r="E254" s="112">
        <v>396</v>
      </c>
      <c r="F254" s="113">
        <v>0.91454965357967666</v>
      </c>
      <c r="G254" s="112">
        <v>47</v>
      </c>
      <c r="H254" s="113">
        <v>0.94</v>
      </c>
      <c r="I254" s="112">
        <v>2</v>
      </c>
      <c r="J254" s="113">
        <v>0.66666666666666663</v>
      </c>
    </row>
    <row r="255" spans="1:10" ht="16.5" customHeight="1" x14ac:dyDescent="0.25">
      <c r="A255" s="240" t="s">
        <v>1083</v>
      </c>
      <c r="B255" s="105" t="s">
        <v>21</v>
      </c>
      <c r="C255" s="106">
        <v>36</v>
      </c>
      <c r="D255" s="107">
        <v>0.1125</v>
      </c>
      <c r="E255" s="106">
        <v>33</v>
      </c>
      <c r="F255" s="107">
        <v>0.27272727272727271</v>
      </c>
      <c r="G255" s="106">
        <v>1</v>
      </c>
      <c r="H255" s="107">
        <v>7.6923076923076927E-2</v>
      </c>
      <c r="I255" s="106">
        <v>0</v>
      </c>
      <c r="J255" s="107" t="e">
        <v>#DIV/0!</v>
      </c>
    </row>
    <row r="256" spans="1:10" ht="16.5" customHeight="1" x14ac:dyDescent="0.25">
      <c r="A256" s="241"/>
      <c r="B256" s="108" t="s">
        <v>20</v>
      </c>
      <c r="C256" s="109">
        <v>8</v>
      </c>
      <c r="D256" s="110">
        <v>2.5000000000000001E-2</v>
      </c>
      <c r="E256" s="109">
        <v>5</v>
      </c>
      <c r="F256" s="110">
        <v>4.1322314049586778E-2</v>
      </c>
      <c r="G256" s="109">
        <v>1</v>
      </c>
      <c r="H256" s="110">
        <v>7.6923076923076927E-2</v>
      </c>
      <c r="I256" s="109">
        <v>0</v>
      </c>
      <c r="J256" s="110" t="e">
        <v>#DIV/0!</v>
      </c>
    </row>
    <row r="257" spans="1:10" ht="16.5" hidden="1" customHeight="1" x14ac:dyDescent="0.25">
      <c r="A257" s="241"/>
      <c r="B257" s="108" t="s">
        <v>19</v>
      </c>
      <c r="C257" s="109">
        <v>262</v>
      </c>
      <c r="D257" s="110">
        <v>0.45017182130584193</v>
      </c>
      <c r="E257" s="109">
        <v>132</v>
      </c>
      <c r="F257" s="110">
        <v>0.52173913043478259</v>
      </c>
      <c r="G257" s="109">
        <v>262</v>
      </c>
      <c r="H257" s="110">
        <v>0.95272727272727276</v>
      </c>
      <c r="I257" s="109">
        <v>132</v>
      </c>
      <c r="J257" s="110">
        <v>1</v>
      </c>
    </row>
    <row r="258" spans="1:10" ht="16.5" customHeight="1" thickBot="1" x14ac:dyDescent="0.3">
      <c r="A258" s="232"/>
      <c r="B258" s="111" t="s">
        <v>357</v>
      </c>
      <c r="C258" s="112">
        <v>276</v>
      </c>
      <c r="D258" s="113">
        <v>0.86250000000000004</v>
      </c>
      <c r="E258" s="112">
        <v>83</v>
      </c>
      <c r="F258" s="113">
        <v>0.68595041322314054</v>
      </c>
      <c r="G258" s="112">
        <v>11</v>
      </c>
      <c r="H258" s="113">
        <v>0.84615384615384615</v>
      </c>
      <c r="I258" s="112">
        <v>0</v>
      </c>
      <c r="J258" s="113" t="e">
        <v>#DIV/0!</v>
      </c>
    </row>
    <row r="259" spans="1:10" ht="6" customHeight="1" x14ac:dyDescent="0.25">
      <c r="A259" s="172"/>
      <c r="B259" s="173"/>
      <c r="C259" s="174"/>
      <c r="D259" s="175"/>
      <c r="E259" s="174"/>
      <c r="F259" s="175"/>
      <c r="G259" s="174"/>
      <c r="H259" s="175"/>
      <c r="I259" s="174"/>
      <c r="J259" s="175"/>
    </row>
    <row r="260" spans="1:10" ht="16.5" customHeight="1" x14ac:dyDescent="0.25">
      <c r="A260" s="169"/>
      <c r="B260" s="154"/>
      <c r="C260" s="170"/>
      <c r="D260" s="171"/>
      <c r="E260" s="170"/>
      <c r="F260" s="171"/>
      <c r="G260" s="170"/>
      <c r="H260" s="171"/>
      <c r="I260" s="170"/>
      <c r="J260" s="171"/>
    </row>
    <row r="261" spans="1:10" ht="16.5" customHeight="1" x14ac:dyDescent="0.25">
      <c r="A261" s="169"/>
      <c r="B261" s="154"/>
      <c r="C261" s="170"/>
      <c r="D261" s="171"/>
      <c r="E261" s="170"/>
      <c r="F261" s="171"/>
      <c r="G261" s="170"/>
      <c r="H261" s="171"/>
      <c r="I261" s="170"/>
      <c r="J261" s="171"/>
    </row>
    <row r="262" spans="1:10" ht="16.5" customHeight="1" x14ac:dyDescent="0.25">
      <c r="A262" s="169"/>
      <c r="B262" s="154"/>
      <c r="C262" s="170"/>
      <c r="D262" s="171"/>
      <c r="E262" s="170"/>
      <c r="F262" s="171"/>
      <c r="G262" s="170"/>
      <c r="H262" s="171"/>
      <c r="I262" s="170"/>
      <c r="J262" s="171"/>
    </row>
    <row r="263" spans="1:10" ht="16.5" customHeight="1" x14ac:dyDescent="0.25">
      <c r="A263" s="169"/>
      <c r="B263" s="154"/>
      <c r="C263" s="170"/>
      <c r="D263" s="171"/>
      <c r="E263" s="170"/>
      <c r="F263" s="171"/>
      <c r="G263" s="170"/>
      <c r="H263" s="171"/>
      <c r="I263" s="170"/>
      <c r="J263" s="171"/>
    </row>
    <row r="264" spans="1:10" ht="16.5" customHeight="1" x14ac:dyDescent="0.25">
      <c r="A264" s="169"/>
      <c r="B264" s="154"/>
      <c r="C264" s="170"/>
      <c r="D264" s="171"/>
      <c r="E264" s="170"/>
      <c r="F264" s="171"/>
      <c r="G264" s="170"/>
      <c r="H264" s="171"/>
      <c r="I264" s="170"/>
      <c r="J264" s="171"/>
    </row>
    <row r="265" spans="1:10" ht="16.5" customHeight="1" x14ac:dyDescent="0.25">
      <c r="A265" s="169"/>
      <c r="B265" s="154"/>
      <c r="C265" s="170"/>
      <c r="D265" s="171"/>
      <c r="E265" s="170"/>
      <c r="F265" s="171"/>
      <c r="G265" s="170"/>
      <c r="H265" s="171"/>
      <c r="I265" s="170"/>
      <c r="J265" s="171"/>
    </row>
    <row r="266" spans="1:10" ht="16.5" customHeight="1" x14ac:dyDescent="0.25">
      <c r="A266" s="169"/>
      <c r="B266" s="154"/>
      <c r="C266" s="170"/>
      <c r="D266" s="171"/>
      <c r="E266" s="170"/>
      <c r="F266" s="171"/>
      <c r="G266" s="170"/>
      <c r="H266" s="171"/>
      <c r="I266" s="170"/>
      <c r="J266" s="171"/>
    </row>
    <row r="267" spans="1:10" ht="16.5" customHeight="1" x14ac:dyDescent="0.25">
      <c r="A267" s="169"/>
      <c r="B267" s="154"/>
      <c r="C267" s="170"/>
      <c r="D267" s="171"/>
      <c r="E267" s="170"/>
      <c r="F267" s="171"/>
      <c r="G267" s="170"/>
      <c r="H267" s="171"/>
      <c r="I267" s="170"/>
      <c r="J267" s="171"/>
    </row>
    <row r="268" spans="1:10" ht="16.5" customHeight="1" x14ac:dyDescent="0.25">
      <c r="A268" s="169"/>
      <c r="B268" s="154"/>
      <c r="C268" s="170"/>
      <c r="D268" s="171"/>
      <c r="E268" s="170"/>
      <c r="F268" s="171"/>
      <c r="G268" s="170"/>
      <c r="H268" s="171"/>
      <c r="I268" s="170"/>
      <c r="J268" s="171"/>
    </row>
    <row r="269" spans="1:10" ht="16.5" customHeight="1" x14ac:dyDescent="0.25">
      <c r="A269" s="169"/>
      <c r="B269" s="154"/>
      <c r="C269" s="170"/>
      <c r="D269" s="171"/>
      <c r="E269" s="170"/>
      <c r="F269" s="171"/>
      <c r="G269" s="170"/>
      <c r="H269" s="171"/>
      <c r="I269" s="170"/>
      <c r="J269" s="171"/>
    </row>
    <row r="270" spans="1:10" ht="16.5" customHeight="1" x14ac:dyDescent="0.25">
      <c r="A270" s="169"/>
      <c r="B270" s="154"/>
      <c r="C270" s="170"/>
      <c r="D270" s="171"/>
      <c r="E270" s="170"/>
      <c r="F270" s="171"/>
      <c r="G270" s="170"/>
      <c r="H270" s="171"/>
      <c r="I270" s="170"/>
      <c r="J270" s="171"/>
    </row>
    <row r="271" spans="1:10" ht="16.5" customHeight="1" x14ac:dyDescent="0.25">
      <c r="A271" s="169"/>
      <c r="B271" s="154"/>
      <c r="C271" s="170"/>
      <c r="D271" s="171"/>
      <c r="E271" s="170"/>
      <c r="F271" s="171"/>
      <c r="G271" s="170"/>
      <c r="H271" s="171"/>
      <c r="I271" s="170"/>
      <c r="J271" s="171"/>
    </row>
    <row r="272" spans="1:10" ht="16.5" customHeight="1" x14ac:dyDescent="0.25">
      <c r="A272" s="169"/>
      <c r="B272" s="154"/>
      <c r="C272" s="170"/>
      <c r="D272" s="171"/>
      <c r="E272" s="170"/>
      <c r="F272" s="171"/>
      <c r="G272" s="170"/>
      <c r="H272" s="171"/>
      <c r="I272" s="170"/>
      <c r="J272" s="171"/>
    </row>
    <row r="273" spans="1:10" ht="12.75" customHeight="1" x14ac:dyDescent="0.25">
      <c r="A273" s="84"/>
      <c r="B273" s="85"/>
      <c r="C273" s="52"/>
      <c r="D273" s="86"/>
      <c r="E273" s="52"/>
      <c r="F273" s="86"/>
      <c r="G273" s="52"/>
      <c r="H273" s="86"/>
      <c r="I273" s="52"/>
      <c r="J273" s="86"/>
    </row>
    <row r="274" spans="1:10" ht="18.75" x14ac:dyDescent="0.3">
      <c r="A274" s="193" t="s">
        <v>1041</v>
      </c>
      <c r="B274" s="219"/>
      <c r="C274" s="195" t="s">
        <v>106</v>
      </c>
      <c r="D274" s="245"/>
      <c r="E274" s="245"/>
      <c r="F274" s="196"/>
      <c r="G274" s="195" t="s">
        <v>365</v>
      </c>
      <c r="H274" s="245"/>
      <c r="I274" s="245"/>
      <c r="J274" s="196"/>
    </row>
    <row r="275" spans="1:10" ht="15" x14ac:dyDescent="0.25">
      <c r="A275" s="193"/>
      <c r="B275" s="219"/>
      <c r="C275" s="246" t="s">
        <v>334</v>
      </c>
      <c r="D275" s="246"/>
      <c r="E275" s="246" t="s">
        <v>335</v>
      </c>
      <c r="F275" s="246"/>
      <c r="G275" s="246" t="s">
        <v>334</v>
      </c>
      <c r="H275" s="246"/>
      <c r="I275" s="246" t="s">
        <v>335</v>
      </c>
      <c r="J275" s="246"/>
    </row>
    <row r="276" spans="1:10" ht="15.75" customHeight="1" thickBot="1" x14ac:dyDescent="0.3">
      <c r="A276" s="194"/>
      <c r="B276" s="220"/>
      <c r="C276" s="7" t="s">
        <v>333</v>
      </c>
      <c r="D276" s="7" t="s">
        <v>332</v>
      </c>
      <c r="E276" s="7" t="s">
        <v>333</v>
      </c>
      <c r="F276" s="7" t="s">
        <v>332</v>
      </c>
      <c r="G276" s="7" t="s">
        <v>333</v>
      </c>
      <c r="H276" s="7" t="s">
        <v>332</v>
      </c>
      <c r="I276" s="7" t="s">
        <v>333</v>
      </c>
      <c r="J276" s="7" t="s">
        <v>332</v>
      </c>
    </row>
    <row r="277" spans="1:10" ht="18" customHeight="1" x14ac:dyDescent="0.25">
      <c r="A277" s="200" t="s">
        <v>1042</v>
      </c>
      <c r="B277" s="25" t="s">
        <v>27</v>
      </c>
      <c r="C277" s="10">
        <v>141</v>
      </c>
      <c r="D277" s="36">
        <v>0.61842105263157898</v>
      </c>
      <c r="E277" s="10">
        <v>16</v>
      </c>
      <c r="F277" s="36">
        <v>0.29090909090909089</v>
      </c>
      <c r="G277" s="10">
        <v>8</v>
      </c>
      <c r="H277" s="36">
        <v>0.61538461538461542</v>
      </c>
      <c r="I277" s="10">
        <v>0</v>
      </c>
      <c r="J277" s="36" t="e">
        <v>#DIV/0!</v>
      </c>
    </row>
    <row r="278" spans="1:10" ht="18" customHeight="1" thickBot="1" x14ac:dyDescent="0.3">
      <c r="A278" s="202"/>
      <c r="B278" s="26" t="s">
        <v>28</v>
      </c>
      <c r="C278" s="11">
        <v>87</v>
      </c>
      <c r="D278" s="37">
        <v>0.38157894736842107</v>
      </c>
      <c r="E278" s="11">
        <v>39</v>
      </c>
      <c r="F278" s="37">
        <v>0.70909090909090911</v>
      </c>
      <c r="G278" s="11">
        <v>5</v>
      </c>
      <c r="H278" s="37">
        <v>0.38461538461538464</v>
      </c>
      <c r="I278" s="11">
        <v>0</v>
      </c>
      <c r="J278" s="37" t="e">
        <v>#DIV/0!</v>
      </c>
    </row>
    <row r="279" spans="1:10" ht="18" customHeight="1" x14ac:dyDescent="0.25">
      <c r="A279" s="200" t="s">
        <v>1102</v>
      </c>
      <c r="B279" s="25" t="s">
        <v>27</v>
      </c>
      <c r="C279" s="10">
        <v>58</v>
      </c>
      <c r="D279" s="36">
        <v>0.29145728643216079</v>
      </c>
      <c r="E279" s="10">
        <v>3</v>
      </c>
      <c r="F279" s="36">
        <v>0.06</v>
      </c>
      <c r="G279" s="10">
        <v>2</v>
      </c>
      <c r="H279" s="36">
        <v>0.18181818181818182</v>
      </c>
      <c r="I279" s="10">
        <v>0</v>
      </c>
      <c r="J279" s="36" t="e">
        <v>#DIV/0!</v>
      </c>
    </row>
    <row r="280" spans="1:10" ht="18" customHeight="1" thickBot="1" x14ac:dyDescent="0.3">
      <c r="A280" s="202"/>
      <c r="B280" s="26" t="s">
        <v>28</v>
      </c>
      <c r="C280" s="11">
        <v>141</v>
      </c>
      <c r="D280" s="37">
        <v>0.70854271356783916</v>
      </c>
      <c r="E280" s="11">
        <v>47</v>
      </c>
      <c r="F280" s="37">
        <v>0.94</v>
      </c>
      <c r="G280" s="11">
        <v>9</v>
      </c>
      <c r="H280" s="37">
        <v>0.81818181818181823</v>
      </c>
      <c r="I280" s="11">
        <v>0</v>
      </c>
      <c r="J280" s="37" t="e">
        <v>#DIV/0!</v>
      </c>
    </row>
    <row r="281" spans="1:10" ht="18" customHeight="1" x14ac:dyDescent="0.25">
      <c r="A281" s="200" t="s">
        <v>1103</v>
      </c>
      <c r="B281" s="25" t="s">
        <v>27</v>
      </c>
      <c r="C281" s="10">
        <v>106</v>
      </c>
      <c r="D281" s="36">
        <v>0.51207729468599039</v>
      </c>
      <c r="E281" s="10">
        <v>21</v>
      </c>
      <c r="F281" s="36">
        <v>0.32307692307692309</v>
      </c>
      <c r="G281" s="10">
        <v>6</v>
      </c>
      <c r="H281" s="36">
        <v>0.5</v>
      </c>
      <c r="I281" s="10">
        <v>0</v>
      </c>
      <c r="J281" s="36" t="e">
        <v>#DIV/0!</v>
      </c>
    </row>
    <row r="282" spans="1:10" ht="18" customHeight="1" thickBot="1" x14ac:dyDescent="0.3">
      <c r="A282" s="202"/>
      <c r="B282" s="26" t="s">
        <v>28</v>
      </c>
      <c r="C282" s="11">
        <v>101</v>
      </c>
      <c r="D282" s="37">
        <v>0.48792270531400966</v>
      </c>
      <c r="E282" s="11">
        <v>44</v>
      </c>
      <c r="F282" s="37">
        <v>0.67692307692307696</v>
      </c>
      <c r="G282" s="11">
        <v>6</v>
      </c>
      <c r="H282" s="37">
        <v>0.5</v>
      </c>
      <c r="I282" s="11">
        <v>0</v>
      </c>
      <c r="J282" s="37" t="e">
        <v>#DIV/0!</v>
      </c>
    </row>
    <row r="283" spans="1:10" ht="18" customHeight="1" x14ac:dyDescent="0.25">
      <c r="A283" s="200" t="s">
        <v>1104</v>
      </c>
      <c r="B283" s="25" t="s">
        <v>27</v>
      </c>
      <c r="C283" s="10">
        <v>112</v>
      </c>
      <c r="D283" s="36">
        <v>0.50224215246636772</v>
      </c>
      <c r="E283" s="10">
        <v>0</v>
      </c>
      <c r="F283" s="36">
        <v>0</v>
      </c>
      <c r="G283" s="10">
        <v>6</v>
      </c>
      <c r="H283" s="36">
        <v>0.46153846153846156</v>
      </c>
      <c r="I283" s="10">
        <v>0</v>
      </c>
      <c r="J283" s="36" t="e">
        <v>#DIV/0!</v>
      </c>
    </row>
    <row r="284" spans="1:10" ht="18" customHeight="1" thickBot="1" x14ac:dyDescent="0.3">
      <c r="A284" s="202"/>
      <c r="B284" s="26" t="s">
        <v>28</v>
      </c>
      <c r="C284" s="11">
        <v>111</v>
      </c>
      <c r="D284" s="37">
        <v>0.49775784753363228</v>
      </c>
      <c r="E284" s="11">
        <v>48</v>
      </c>
      <c r="F284" s="37">
        <v>1</v>
      </c>
      <c r="G284" s="11">
        <v>7</v>
      </c>
      <c r="H284" s="37">
        <v>0.53846153846153844</v>
      </c>
      <c r="I284" s="11">
        <v>0</v>
      </c>
      <c r="J284" s="37" t="e">
        <v>#DIV/0!</v>
      </c>
    </row>
    <row r="285" spans="1:10" ht="18" customHeight="1" x14ac:dyDescent="0.25">
      <c r="A285" s="200" t="s">
        <v>1105</v>
      </c>
      <c r="B285" s="25" t="s">
        <v>27</v>
      </c>
      <c r="C285" s="10">
        <v>24</v>
      </c>
      <c r="D285" s="36">
        <v>0.13186813186813187</v>
      </c>
      <c r="E285" s="10">
        <v>0</v>
      </c>
      <c r="F285" s="36">
        <v>0</v>
      </c>
      <c r="G285" s="10">
        <v>0</v>
      </c>
      <c r="H285" s="36">
        <v>0</v>
      </c>
      <c r="I285" s="10">
        <v>0</v>
      </c>
      <c r="J285" s="36" t="e">
        <v>#DIV/0!</v>
      </c>
    </row>
    <row r="286" spans="1:10" ht="18" customHeight="1" thickBot="1" x14ac:dyDescent="0.3">
      <c r="A286" s="202"/>
      <c r="B286" s="26" t="s">
        <v>28</v>
      </c>
      <c r="C286" s="11">
        <v>158</v>
      </c>
      <c r="D286" s="37">
        <v>0.86813186813186816</v>
      </c>
      <c r="E286" s="11">
        <v>48</v>
      </c>
      <c r="F286" s="37">
        <v>1</v>
      </c>
      <c r="G286" s="11">
        <v>9</v>
      </c>
      <c r="H286" s="37">
        <v>1</v>
      </c>
      <c r="I286" s="11">
        <v>0</v>
      </c>
      <c r="J286" s="37" t="e">
        <v>#DIV/0!</v>
      </c>
    </row>
    <row r="287" spans="1:10" ht="18" customHeight="1" x14ac:dyDescent="0.25">
      <c r="A287" s="200" t="s">
        <v>117</v>
      </c>
      <c r="B287" s="25" t="s">
        <v>27</v>
      </c>
      <c r="C287" s="10">
        <v>39</v>
      </c>
      <c r="D287" s="36">
        <v>0.20855614973262032</v>
      </c>
      <c r="E287" s="10">
        <v>6</v>
      </c>
      <c r="F287" s="36">
        <v>0.12</v>
      </c>
      <c r="G287" s="10">
        <v>3</v>
      </c>
      <c r="H287" s="36">
        <v>0.33333333333333331</v>
      </c>
      <c r="I287" s="10">
        <v>0</v>
      </c>
      <c r="J287" s="36" t="e">
        <v>#DIV/0!</v>
      </c>
    </row>
    <row r="288" spans="1:10" ht="18" customHeight="1" thickBot="1" x14ac:dyDescent="0.3">
      <c r="A288" s="202"/>
      <c r="B288" s="26" t="s">
        <v>28</v>
      </c>
      <c r="C288" s="11">
        <v>148</v>
      </c>
      <c r="D288" s="37">
        <v>0.79144385026737973</v>
      </c>
      <c r="E288" s="11">
        <v>44</v>
      </c>
      <c r="F288" s="37">
        <v>0.88</v>
      </c>
      <c r="G288" s="11">
        <v>6</v>
      </c>
      <c r="H288" s="37">
        <v>0.66666666666666663</v>
      </c>
      <c r="I288" s="11">
        <v>0</v>
      </c>
      <c r="J288" s="37" t="e">
        <v>#DIV/0!</v>
      </c>
    </row>
    <row r="289" spans="1:10" ht="18" customHeight="1" x14ac:dyDescent="0.25">
      <c r="A289" s="200" t="s">
        <v>1043</v>
      </c>
      <c r="B289" s="25" t="s">
        <v>27</v>
      </c>
      <c r="C289" s="10">
        <v>16</v>
      </c>
      <c r="D289" s="36">
        <v>9.4674556213017749E-2</v>
      </c>
      <c r="E289" s="10">
        <v>41</v>
      </c>
      <c r="F289" s="36">
        <v>0.54666666666666663</v>
      </c>
      <c r="G289" s="10">
        <v>3</v>
      </c>
      <c r="H289" s="36">
        <v>0.25</v>
      </c>
      <c r="I289" s="10">
        <v>0</v>
      </c>
      <c r="J289" s="36" t="e">
        <v>#DIV/0!</v>
      </c>
    </row>
    <row r="290" spans="1:10" ht="18" customHeight="1" thickBot="1" x14ac:dyDescent="0.3">
      <c r="A290" s="202"/>
      <c r="B290" s="26" t="s">
        <v>28</v>
      </c>
      <c r="C290" s="11">
        <v>153</v>
      </c>
      <c r="D290" s="37">
        <v>0.90532544378698221</v>
      </c>
      <c r="E290" s="11">
        <v>34</v>
      </c>
      <c r="F290" s="37">
        <v>0.45333333333333331</v>
      </c>
      <c r="G290" s="11">
        <v>9</v>
      </c>
      <c r="H290" s="37">
        <v>0.75</v>
      </c>
      <c r="I290" s="11">
        <v>0</v>
      </c>
      <c r="J290" s="37" t="e">
        <v>#DIV/0!</v>
      </c>
    </row>
    <row r="291" spans="1:10" ht="18" customHeight="1" x14ac:dyDescent="0.25">
      <c r="A291" s="200" t="s">
        <v>59</v>
      </c>
      <c r="B291" s="25" t="s">
        <v>27</v>
      </c>
      <c r="C291" s="10">
        <v>92</v>
      </c>
      <c r="D291" s="36">
        <v>0.43396226415094341</v>
      </c>
      <c r="E291" s="10">
        <v>104</v>
      </c>
      <c r="F291" s="36">
        <v>0.83870967741935487</v>
      </c>
      <c r="G291" s="10">
        <v>10</v>
      </c>
      <c r="H291" s="36">
        <v>0.58823529411764708</v>
      </c>
      <c r="I291" s="10">
        <v>1</v>
      </c>
      <c r="J291" s="36">
        <v>1</v>
      </c>
    </row>
    <row r="292" spans="1:10" ht="18" customHeight="1" thickBot="1" x14ac:dyDescent="0.3">
      <c r="A292" s="202"/>
      <c r="B292" s="26" t="s">
        <v>28</v>
      </c>
      <c r="C292" s="11">
        <v>120</v>
      </c>
      <c r="D292" s="37">
        <v>0.56603773584905659</v>
      </c>
      <c r="E292" s="11">
        <v>20</v>
      </c>
      <c r="F292" s="37">
        <v>0.16129032258064516</v>
      </c>
      <c r="G292" s="11">
        <v>7</v>
      </c>
      <c r="H292" s="37">
        <v>0.41176470588235292</v>
      </c>
      <c r="I292" s="11">
        <v>0</v>
      </c>
      <c r="J292" s="37">
        <v>0</v>
      </c>
    </row>
    <row r="293" spans="1:10" ht="18" customHeight="1" x14ac:dyDescent="0.25">
      <c r="A293" s="200" t="s">
        <v>1044</v>
      </c>
      <c r="B293" s="25" t="s">
        <v>27</v>
      </c>
      <c r="C293" s="10">
        <v>27</v>
      </c>
      <c r="D293" s="36">
        <v>0.15697674418604651</v>
      </c>
      <c r="E293" s="10">
        <v>20</v>
      </c>
      <c r="F293" s="36">
        <v>0.32258064516129031</v>
      </c>
      <c r="G293" s="10">
        <v>0</v>
      </c>
      <c r="H293" s="36">
        <v>0</v>
      </c>
      <c r="I293" s="10">
        <v>0</v>
      </c>
      <c r="J293" s="36" t="e">
        <v>#DIV/0!</v>
      </c>
    </row>
    <row r="294" spans="1:10" ht="18" customHeight="1" thickBot="1" x14ac:dyDescent="0.3">
      <c r="A294" s="202"/>
      <c r="B294" s="26" t="s">
        <v>28</v>
      </c>
      <c r="C294" s="11">
        <v>145</v>
      </c>
      <c r="D294" s="37">
        <v>0.84302325581395354</v>
      </c>
      <c r="E294" s="11">
        <v>42</v>
      </c>
      <c r="F294" s="37">
        <v>0.67741935483870963</v>
      </c>
      <c r="G294" s="11">
        <v>9</v>
      </c>
      <c r="H294" s="37">
        <v>1</v>
      </c>
      <c r="I294" s="11">
        <v>0</v>
      </c>
      <c r="J294" s="37" t="e">
        <v>#DIV/0!</v>
      </c>
    </row>
    <row r="295" spans="1:10" ht="18" customHeight="1" x14ac:dyDescent="0.25">
      <c r="A295" s="200" t="s">
        <v>140</v>
      </c>
      <c r="B295" s="25" t="s">
        <v>27</v>
      </c>
      <c r="C295" s="10">
        <v>27</v>
      </c>
      <c r="D295" s="36">
        <v>0.16265060240963855</v>
      </c>
      <c r="E295" s="10">
        <v>27</v>
      </c>
      <c r="F295" s="36">
        <v>0.40298507462686567</v>
      </c>
      <c r="G295" s="10">
        <v>3</v>
      </c>
      <c r="H295" s="36">
        <v>0.25</v>
      </c>
      <c r="I295" s="10">
        <v>0</v>
      </c>
      <c r="J295" s="36" t="e">
        <v>#DIV/0!</v>
      </c>
    </row>
    <row r="296" spans="1:10" ht="18" customHeight="1" thickBot="1" x14ac:dyDescent="0.3">
      <c r="A296" s="202"/>
      <c r="B296" s="26" t="s">
        <v>28</v>
      </c>
      <c r="C296" s="11">
        <v>139</v>
      </c>
      <c r="D296" s="37">
        <v>0.83734939759036142</v>
      </c>
      <c r="E296" s="11">
        <v>40</v>
      </c>
      <c r="F296" s="37">
        <v>0.59701492537313428</v>
      </c>
      <c r="G296" s="11">
        <v>9</v>
      </c>
      <c r="H296" s="37">
        <v>0.75</v>
      </c>
      <c r="I296" s="11">
        <v>0</v>
      </c>
      <c r="J296" s="37" t="e">
        <v>#DIV/0!</v>
      </c>
    </row>
    <row r="297" spans="1:10" ht="18" customHeight="1" x14ac:dyDescent="0.25">
      <c r="A297" s="200" t="s">
        <v>1045</v>
      </c>
      <c r="B297" s="25" t="s">
        <v>27</v>
      </c>
      <c r="C297" s="10">
        <v>37</v>
      </c>
      <c r="D297" s="36">
        <v>0.44047619047619047</v>
      </c>
      <c r="E297" s="10">
        <v>12</v>
      </c>
      <c r="F297" s="36">
        <v>0.52173913043478259</v>
      </c>
      <c r="G297" s="10">
        <v>1</v>
      </c>
      <c r="H297" s="36">
        <v>0.5</v>
      </c>
      <c r="I297" s="10">
        <v>0</v>
      </c>
      <c r="J297" s="36" t="e">
        <v>#DIV/0!</v>
      </c>
    </row>
    <row r="298" spans="1:10" ht="18" customHeight="1" thickBot="1" x14ac:dyDescent="0.3">
      <c r="A298" s="202"/>
      <c r="B298" s="26" t="s">
        <v>28</v>
      </c>
      <c r="C298" s="11">
        <v>47</v>
      </c>
      <c r="D298" s="37">
        <v>0.55952380952380953</v>
      </c>
      <c r="E298" s="11">
        <v>11</v>
      </c>
      <c r="F298" s="37">
        <v>0.47826086956521741</v>
      </c>
      <c r="G298" s="11">
        <v>1</v>
      </c>
      <c r="H298" s="37">
        <v>0.5</v>
      </c>
      <c r="I298" s="11">
        <v>0</v>
      </c>
      <c r="J298" s="37" t="e">
        <v>#DIV/0!</v>
      </c>
    </row>
    <row r="299" spans="1:10" ht="15" x14ac:dyDescent="0.25">
      <c r="A299" s="48"/>
      <c r="B299" s="48"/>
      <c r="C299" s="48"/>
      <c r="D299" s="61"/>
      <c r="E299" s="48"/>
      <c r="F299" s="61"/>
      <c r="G299" s="48"/>
      <c r="H299" s="61"/>
      <c r="I299" s="48"/>
      <c r="J299" s="61"/>
    </row>
    <row r="300" spans="1:10" ht="15" x14ac:dyDescent="0.25">
      <c r="A300" s="91"/>
      <c r="B300" s="91"/>
      <c r="C300" s="91"/>
      <c r="D300" s="92"/>
      <c r="E300" s="91"/>
      <c r="F300" s="92"/>
      <c r="G300" s="91"/>
      <c r="H300" s="92"/>
      <c r="I300" s="91"/>
      <c r="J300" s="92"/>
    </row>
    <row r="301" spans="1:10" ht="16.5" customHeight="1" x14ac:dyDescent="0.25">
      <c r="A301" s="213" t="s">
        <v>1046</v>
      </c>
      <c r="B301" s="213"/>
      <c r="C301" s="165"/>
      <c r="D301" s="165"/>
      <c r="E301" s="165"/>
      <c r="F301" s="165"/>
      <c r="G301" s="52"/>
      <c r="H301" s="100"/>
      <c r="I301" s="52"/>
      <c r="J301" s="100"/>
    </row>
    <row r="302" spans="1:10" ht="16.5" customHeight="1" thickBot="1" x14ac:dyDescent="0.3">
      <c r="A302" s="194"/>
      <c r="B302" s="194"/>
      <c r="C302" s="177" t="s">
        <v>333</v>
      </c>
      <c r="D302" s="177" t="s">
        <v>332</v>
      </c>
      <c r="E302" s="177" t="s">
        <v>333</v>
      </c>
      <c r="F302" s="177" t="s">
        <v>332</v>
      </c>
      <c r="G302" s="177" t="s">
        <v>333</v>
      </c>
      <c r="H302" s="177" t="s">
        <v>332</v>
      </c>
      <c r="I302" s="177" t="s">
        <v>333</v>
      </c>
      <c r="J302" s="177" t="s">
        <v>332</v>
      </c>
    </row>
    <row r="303" spans="1:10" ht="15" x14ac:dyDescent="0.25">
      <c r="A303" s="200" t="s">
        <v>1106</v>
      </c>
      <c r="B303" s="25" t="s">
        <v>27</v>
      </c>
      <c r="C303" s="10">
        <v>156</v>
      </c>
      <c r="D303" s="36">
        <v>0.5864661654135338</v>
      </c>
      <c r="E303" s="10">
        <v>72</v>
      </c>
      <c r="F303" s="36">
        <v>0.63157894736842102</v>
      </c>
      <c r="G303" s="10">
        <v>7</v>
      </c>
      <c r="H303" s="36">
        <v>0.4375</v>
      </c>
      <c r="I303" s="10">
        <v>1</v>
      </c>
      <c r="J303" s="36">
        <v>1</v>
      </c>
    </row>
    <row r="304" spans="1:10" ht="15.75" thickBot="1" x14ac:dyDescent="0.3">
      <c r="A304" s="202"/>
      <c r="B304" s="26" t="s">
        <v>28</v>
      </c>
      <c r="C304" s="11">
        <v>110</v>
      </c>
      <c r="D304" s="37">
        <v>0.41353383458646614</v>
      </c>
      <c r="E304" s="11">
        <v>42</v>
      </c>
      <c r="F304" s="37">
        <v>0.36842105263157893</v>
      </c>
      <c r="G304" s="11">
        <v>9</v>
      </c>
      <c r="H304" s="37">
        <v>0.5625</v>
      </c>
      <c r="I304" s="11">
        <v>0</v>
      </c>
      <c r="J304" s="37">
        <v>0</v>
      </c>
    </row>
    <row r="305" spans="1:10" ht="15" x14ac:dyDescent="0.25">
      <c r="A305" s="200" t="s">
        <v>1047</v>
      </c>
      <c r="B305" s="25" t="s">
        <v>27</v>
      </c>
      <c r="C305" s="10">
        <v>184</v>
      </c>
      <c r="D305" s="36">
        <v>0.67647058823529416</v>
      </c>
      <c r="E305" s="10">
        <v>87</v>
      </c>
      <c r="F305" s="36">
        <v>0.72499999999999998</v>
      </c>
      <c r="G305" s="10">
        <v>12</v>
      </c>
      <c r="H305" s="36">
        <v>0.70588235294117652</v>
      </c>
      <c r="I305" s="10">
        <v>1</v>
      </c>
      <c r="J305" s="36">
        <v>1</v>
      </c>
    </row>
    <row r="306" spans="1:10" ht="15.75" thickBot="1" x14ac:dyDescent="0.3">
      <c r="A306" s="202"/>
      <c r="B306" s="26" t="s">
        <v>28</v>
      </c>
      <c r="C306" s="11">
        <v>88</v>
      </c>
      <c r="D306" s="37">
        <v>0.3235294117647059</v>
      </c>
      <c r="E306" s="11">
        <v>33</v>
      </c>
      <c r="F306" s="37">
        <v>0.27500000000000002</v>
      </c>
      <c r="G306" s="11">
        <v>5</v>
      </c>
      <c r="H306" s="37">
        <v>0.29411764705882354</v>
      </c>
      <c r="I306" s="11">
        <v>0</v>
      </c>
      <c r="J306" s="37">
        <v>0</v>
      </c>
    </row>
    <row r="307" spans="1:10" ht="15" x14ac:dyDescent="0.25">
      <c r="A307" s="200" t="s">
        <v>1107</v>
      </c>
      <c r="B307" s="25" t="s">
        <v>27</v>
      </c>
      <c r="C307" s="10">
        <v>197</v>
      </c>
      <c r="D307" s="36">
        <v>0.72426470588235292</v>
      </c>
      <c r="E307" s="10">
        <v>94</v>
      </c>
      <c r="F307" s="36">
        <v>0.77685950413223137</v>
      </c>
      <c r="G307" s="10">
        <v>13</v>
      </c>
      <c r="H307" s="36">
        <v>0.76470588235294112</v>
      </c>
      <c r="I307" s="10">
        <v>1</v>
      </c>
      <c r="J307" s="36">
        <v>1</v>
      </c>
    </row>
    <row r="308" spans="1:10" ht="15.75" thickBot="1" x14ac:dyDescent="0.3">
      <c r="A308" s="202"/>
      <c r="B308" s="26" t="s">
        <v>28</v>
      </c>
      <c r="C308" s="11">
        <v>75</v>
      </c>
      <c r="D308" s="37">
        <v>0.27573529411764708</v>
      </c>
      <c r="E308" s="11">
        <v>27</v>
      </c>
      <c r="F308" s="37">
        <v>0.2231404958677686</v>
      </c>
      <c r="G308" s="11">
        <v>4</v>
      </c>
      <c r="H308" s="37">
        <v>0.23529411764705882</v>
      </c>
      <c r="I308" s="11">
        <v>0</v>
      </c>
      <c r="J308" s="37">
        <v>0</v>
      </c>
    </row>
    <row r="309" spans="1:10" ht="15" x14ac:dyDescent="0.25">
      <c r="A309" s="200" t="s">
        <v>1045</v>
      </c>
      <c r="B309" s="25" t="s">
        <v>27</v>
      </c>
      <c r="C309" s="10">
        <v>91</v>
      </c>
      <c r="D309" s="36">
        <v>0.65942028985507251</v>
      </c>
      <c r="E309" s="10">
        <v>39</v>
      </c>
      <c r="F309" s="36">
        <v>0.6964285714285714</v>
      </c>
      <c r="G309" s="10">
        <v>5</v>
      </c>
      <c r="H309" s="36">
        <v>0.5</v>
      </c>
      <c r="I309" s="10">
        <v>0</v>
      </c>
      <c r="J309" s="36" t="e">
        <v>#DIV/0!</v>
      </c>
    </row>
    <row r="310" spans="1:10" ht="15.75" thickBot="1" x14ac:dyDescent="0.3">
      <c r="A310" s="202"/>
      <c r="B310" s="26" t="s">
        <v>28</v>
      </c>
      <c r="C310" s="11">
        <v>47</v>
      </c>
      <c r="D310" s="37">
        <v>0.34057971014492755</v>
      </c>
      <c r="E310" s="11">
        <v>17</v>
      </c>
      <c r="F310" s="37">
        <v>0.30357142857142855</v>
      </c>
      <c r="G310" s="11">
        <v>5</v>
      </c>
      <c r="H310" s="37">
        <v>0.5</v>
      </c>
      <c r="I310" s="11">
        <v>0</v>
      </c>
      <c r="J310" s="37" t="e">
        <v>#DIV/0!</v>
      </c>
    </row>
    <row r="311" spans="1:10" ht="10.5" customHeight="1" x14ac:dyDescent="0.25">
      <c r="A311" s="114"/>
      <c r="B311" s="114"/>
      <c r="C311" s="114"/>
      <c r="D311" s="115"/>
      <c r="E311" s="114"/>
      <c r="F311" s="115"/>
      <c r="G311" s="114"/>
      <c r="H311" s="115"/>
      <c r="I311" s="114"/>
      <c r="J311" s="115"/>
    </row>
    <row r="312" spans="1:10" ht="6.75" customHeight="1" x14ac:dyDescent="0.25">
      <c r="A312" s="116"/>
      <c r="B312" s="116"/>
      <c r="C312" s="116"/>
      <c r="D312" s="116"/>
      <c r="E312" s="116"/>
      <c r="F312" s="116"/>
      <c r="G312" s="48"/>
      <c r="H312" s="48"/>
      <c r="I312" s="48"/>
      <c r="J312" s="48"/>
    </row>
    <row r="313" spans="1:10" ht="6.75" customHeight="1" x14ac:dyDescent="0.25">
      <c r="A313" s="178"/>
      <c r="B313" s="178"/>
      <c r="C313" s="178"/>
      <c r="D313" s="178"/>
      <c r="E313" s="178"/>
      <c r="F313" s="178"/>
      <c r="G313" s="48"/>
      <c r="H313" s="48"/>
      <c r="I313" s="48"/>
      <c r="J313" s="48"/>
    </row>
    <row r="314" spans="1:10" ht="18.75" x14ac:dyDescent="0.3">
      <c r="A314" s="63"/>
      <c r="B314" s="48"/>
      <c r="C314" s="212" t="s">
        <v>106</v>
      </c>
      <c r="D314" s="212"/>
      <c r="E314" s="212"/>
      <c r="F314" s="212"/>
      <c r="G314" s="212" t="s">
        <v>365</v>
      </c>
      <c r="H314" s="212"/>
      <c r="I314" s="212"/>
      <c r="J314" s="212"/>
    </row>
    <row r="315" spans="1:10" ht="8.25" customHeight="1" x14ac:dyDescent="0.25">
      <c r="A315" s="48"/>
      <c r="B315" s="48"/>
      <c r="C315" s="48"/>
      <c r="D315" s="61"/>
      <c r="E315" s="48"/>
      <c r="F315" s="61"/>
      <c r="G315" s="48"/>
      <c r="H315" s="61"/>
      <c r="I315" s="48"/>
      <c r="J315" s="61"/>
    </row>
    <row r="316" spans="1:10" ht="14.25" customHeight="1" x14ac:dyDescent="0.25">
      <c r="A316" s="48"/>
      <c r="B316" s="48"/>
      <c r="C316" s="246" t="s">
        <v>334</v>
      </c>
      <c r="D316" s="246"/>
      <c r="E316" s="246" t="s">
        <v>335</v>
      </c>
      <c r="F316" s="246"/>
      <c r="G316" s="246" t="s">
        <v>334</v>
      </c>
      <c r="H316" s="246"/>
      <c r="I316" s="246" t="s">
        <v>335</v>
      </c>
      <c r="J316" s="246"/>
    </row>
    <row r="317" spans="1:10" ht="14.25" customHeight="1" x14ac:dyDescent="0.25">
      <c r="A317" s="213" t="s">
        <v>1048</v>
      </c>
      <c r="B317" s="213"/>
      <c r="C317" s="49"/>
      <c r="D317" s="49"/>
      <c r="E317" s="49"/>
      <c r="F317" s="49"/>
      <c r="G317" s="48"/>
      <c r="H317" s="48"/>
      <c r="I317" s="48"/>
      <c r="J317" s="48"/>
    </row>
    <row r="318" spans="1:10" ht="15.75" thickBot="1" x14ac:dyDescent="0.3">
      <c r="A318" s="194"/>
      <c r="B318" s="194"/>
      <c r="C318" s="7" t="s">
        <v>333</v>
      </c>
      <c r="D318" s="7" t="s">
        <v>332</v>
      </c>
      <c r="E318" s="7" t="s">
        <v>333</v>
      </c>
      <c r="F318" s="7" t="s">
        <v>332</v>
      </c>
      <c r="G318" s="7" t="s">
        <v>333</v>
      </c>
      <c r="H318" s="7" t="s">
        <v>332</v>
      </c>
      <c r="I318" s="7" t="s">
        <v>333</v>
      </c>
      <c r="J318" s="7" t="s">
        <v>332</v>
      </c>
    </row>
    <row r="319" spans="1:10" ht="15" x14ac:dyDescent="0.25">
      <c r="A319" s="200" t="s">
        <v>1049</v>
      </c>
      <c r="B319" s="119" t="s">
        <v>27</v>
      </c>
      <c r="C319" s="14">
        <v>296</v>
      </c>
      <c r="D319" s="117">
        <v>0.93968253968253967</v>
      </c>
      <c r="E319" s="14">
        <v>140</v>
      </c>
      <c r="F319" s="117">
        <v>0.97222222222222221</v>
      </c>
      <c r="G319" s="14">
        <v>21</v>
      </c>
      <c r="H319" s="117">
        <v>1</v>
      </c>
      <c r="I319" s="14">
        <v>1</v>
      </c>
      <c r="J319" s="117">
        <v>1</v>
      </c>
    </row>
    <row r="320" spans="1:10" ht="15.75" thickBot="1" x14ac:dyDescent="0.3">
      <c r="A320" s="202"/>
      <c r="B320" s="120" t="s">
        <v>28</v>
      </c>
      <c r="C320" s="16">
        <v>19</v>
      </c>
      <c r="D320" s="118">
        <v>6.0317460317460318E-2</v>
      </c>
      <c r="E320" s="16">
        <v>4</v>
      </c>
      <c r="F320" s="118">
        <v>2.7777777777777776E-2</v>
      </c>
      <c r="G320" s="16">
        <v>0</v>
      </c>
      <c r="H320" s="118">
        <v>0</v>
      </c>
      <c r="I320" s="16">
        <v>0</v>
      </c>
      <c r="J320" s="118">
        <v>0</v>
      </c>
    </row>
    <row r="321" spans="1:10" ht="15" customHeight="1" x14ac:dyDescent="0.25">
      <c r="A321" s="238" t="s">
        <v>1019</v>
      </c>
      <c r="B321" s="119" t="s">
        <v>27</v>
      </c>
      <c r="C321" s="14">
        <v>191</v>
      </c>
      <c r="D321" s="117">
        <v>0.65187713310580209</v>
      </c>
      <c r="E321" s="14">
        <v>105</v>
      </c>
      <c r="F321" s="117">
        <v>0.76642335766423353</v>
      </c>
      <c r="G321" s="14">
        <v>9</v>
      </c>
      <c r="H321" s="117">
        <v>0.47368421052631576</v>
      </c>
      <c r="I321" s="14">
        <v>1</v>
      </c>
      <c r="J321" s="117">
        <v>1</v>
      </c>
    </row>
    <row r="322" spans="1:10" ht="15.75" thickBot="1" x14ac:dyDescent="0.3">
      <c r="A322" s="222"/>
      <c r="B322" s="120" t="s">
        <v>28</v>
      </c>
      <c r="C322" s="16">
        <v>102</v>
      </c>
      <c r="D322" s="118">
        <v>0.34812286689419797</v>
      </c>
      <c r="E322" s="16">
        <v>32</v>
      </c>
      <c r="F322" s="118">
        <v>0.23357664233576642</v>
      </c>
      <c r="G322" s="16">
        <v>10</v>
      </c>
      <c r="H322" s="118">
        <v>0.52631578947368418</v>
      </c>
      <c r="I322" s="16">
        <v>0</v>
      </c>
      <c r="J322" s="118">
        <v>0</v>
      </c>
    </row>
    <row r="323" spans="1:10" ht="21" customHeight="1" x14ac:dyDescent="0.25">
      <c r="A323" s="231" t="s">
        <v>1021</v>
      </c>
      <c r="B323" s="168" t="s">
        <v>27</v>
      </c>
      <c r="C323" s="147">
        <v>155</v>
      </c>
      <c r="D323" s="148">
        <v>0.70454545454545459</v>
      </c>
      <c r="E323" s="147">
        <v>0</v>
      </c>
      <c r="F323" s="148" t="e">
        <v>#DIV/0!</v>
      </c>
      <c r="G323" s="147">
        <v>7</v>
      </c>
      <c r="H323" s="148">
        <v>0.46666666666666667</v>
      </c>
      <c r="I323" s="147">
        <v>0</v>
      </c>
      <c r="J323" s="148" t="e">
        <v>#DIV/0!</v>
      </c>
    </row>
    <row r="324" spans="1:10" ht="21" customHeight="1" thickBot="1" x14ac:dyDescent="0.3">
      <c r="A324" s="232"/>
      <c r="B324" s="167" t="s">
        <v>28</v>
      </c>
      <c r="C324" s="150">
        <v>65</v>
      </c>
      <c r="D324" s="151">
        <v>0.29545454545454547</v>
      </c>
      <c r="E324" s="150">
        <v>0</v>
      </c>
      <c r="F324" s="151" t="e">
        <v>#DIV/0!</v>
      </c>
      <c r="G324" s="150">
        <v>8</v>
      </c>
      <c r="H324" s="151">
        <v>0.53333333333333333</v>
      </c>
      <c r="I324" s="150">
        <v>0</v>
      </c>
      <c r="J324" s="151" t="e">
        <v>#DIV/0!</v>
      </c>
    </row>
    <row r="325" spans="1:10" ht="20.25" customHeight="1" x14ac:dyDescent="0.25">
      <c r="A325" s="231" t="s">
        <v>1020</v>
      </c>
      <c r="B325" s="168" t="s">
        <v>27</v>
      </c>
      <c r="C325" s="147">
        <v>36</v>
      </c>
      <c r="D325" s="148">
        <v>0.49315068493150682</v>
      </c>
      <c r="E325" s="147">
        <v>105</v>
      </c>
      <c r="F325" s="148">
        <v>0.76642335766423353</v>
      </c>
      <c r="G325" s="147">
        <v>2</v>
      </c>
      <c r="H325" s="148">
        <v>0.5</v>
      </c>
      <c r="I325" s="147">
        <v>1</v>
      </c>
      <c r="J325" s="148">
        <v>1</v>
      </c>
    </row>
    <row r="326" spans="1:10" ht="20.85" customHeight="1" thickBot="1" x14ac:dyDescent="0.3">
      <c r="A326" s="232"/>
      <c r="B326" s="167" t="s">
        <v>28</v>
      </c>
      <c r="C326" s="150">
        <v>37</v>
      </c>
      <c r="D326" s="151">
        <v>0.50684931506849318</v>
      </c>
      <c r="E326" s="150">
        <v>32</v>
      </c>
      <c r="F326" s="151">
        <v>0.23357664233576642</v>
      </c>
      <c r="G326" s="150">
        <v>2</v>
      </c>
      <c r="H326" s="151">
        <v>0.5</v>
      </c>
      <c r="I326" s="150">
        <v>0</v>
      </c>
      <c r="J326" s="151">
        <v>0</v>
      </c>
    </row>
    <row r="327" spans="1:10" ht="15" x14ac:dyDescent="0.25">
      <c r="A327" s="200" t="s">
        <v>1108</v>
      </c>
      <c r="B327" s="119" t="s">
        <v>27</v>
      </c>
      <c r="C327" s="14">
        <v>148</v>
      </c>
      <c r="D327" s="117">
        <v>0.53623188405797106</v>
      </c>
      <c r="E327" s="14">
        <v>60</v>
      </c>
      <c r="F327" s="117">
        <v>0.50847457627118642</v>
      </c>
      <c r="G327" s="14">
        <v>10</v>
      </c>
      <c r="H327" s="117">
        <v>0.52631578947368418</v>
      </c>
      <c r="I327" s="14">
        <v>0</v>
      </c>
      <c r="J327" s="117" t="e">
        <v>#DIV/0!</v>
      </c>
    </row>
    <row r="328" spans="1:10" ht="15.75" thickBot="1" x14ac:dyDescent="0.3">
      <c r="A328" s="202"/>
      <c r="B328" s="120" t="s">
        <v>28</v>
      </c>
      <c r="C328" s="16">
        <v>128</v>
      </c>
      <c r="D328" s="118">
        <v>0.46376811594202899</v>
      </c>
      <c r="E328" s="16">
        <v>58</v>
      </c>
      <c r="F328" s="118">
        <v>0.49152542372881358</v>
      </c>
      <c r="G328" s="16">
        <v>9</v>
      </c>
      <c r="H328" s="118">
        <v>0.47368421052631576</v>
      </c>
      <c r="I328" s="16">
        <v>0</v>
      </c>
      <c r="J328" s="118" t="e">
        <v>#DIV/0!</v>
      </c>
    </row>
    <row r="329" spans="1:10" ht="15" x14ac:dyDescent="0.25">
      <c r="A329" s="200" t="s">
        <v>1109</v>
      </c>
      <c r="B329" s="119" t="s">
        <v>27</v>
      </c>
      <c r="C329" s="14">
        <v>162</v>
      </c>
      <c r="D329" s="117">
        <v>0.58273381294964033</v>
      </c>
      <c r="E329" s="14">
        <v>92</v>
      </c>
      <c r="F329" s="117">
        <v>0.72440944881889768</v>
      </c>
      <c r="G329" s="14">
        <v>8</v>
      </c>
      <c r="H329" s="117">
        <v>0.4</v>
      </c>
      <c r="I329" s="14">
        <v>1</v>
      </c>
      <c r="J329" s="117">
        <v>1</v>
      </c>
    </row>
    <row r="330" spans="1:10" ht="15.75" thickBot="1" x14ac:dyDescent="0.3">
      <c r="A330" s="202"/>
      <c r="B330" s="120" t="s">
        <v>28</v>
      </c>
      <c r="C330" s="16">
        <v>116</v>
      </c>
      <c r="D330" s="118">
        <v>0.41726618705035973</v>
      </c>
      <c r="E330" s="16">
        <v>35</v>
      </c>
      <c r="F330" s="118">
        <v>0.27559055118110237</v>
      </c>
      <c r="G330" s="16">
        <v>12</v>
      </c>
      <c r="H330" s="118">
        <v>0.6</v>
      </c>
      <c r="I330" s="16">
        <v>0</v>
      </c>
      <c r="J330" s="118">
        <v>0</v>
      </c>
    </row>
    <row r="331" spans="1:10" ht="15" x14ac:dyDescent="0.25">
      <c r="A331" s="200" t="s">
        <v>1110</v>
      </c>
      <c r="B331" s="119" t="s">
        <v>27</v>
      </c>
      <c r="C331" s="14">
        <v>142</v>
      </c>
      <c r="D331" s="117">
        <v>0.53584905660377358</v>
      </c>
      <c r="E331" s="14">
        <v>77</v>
      </c>
      <c r="F331" s="117">
        <v>0.65811965811965811</v>
      </c>
      <c r="G331" s="14">
        <v>8</v>
      </c>
      <c r="H331" s="117">
        <v>0.4</v>
      </c>
      <c r="I331" s="14">
        <v>1</v>
      </c>
      <c r="J331" s="117">
        <v>1</v>
      </c>
    </row>
    <row r="332" spans="1:10" ht="15.75" thickBot="1" x14ac:dyDescent="0.3">
      <c r="A332" s="202"/>
      <c r="B332" s="120" t="s">
        <v>28</v>
      </c>
      <c r="C332" s="16">
        <v>123</v>
      </c>
      <c r="D332" s="118">
        <v>0.46415094339622642</v>
      </c>
      <c r="E332" s="16">
        <v>40</v>
      </c>
      <c r="F332" s="118">
        <v>0.34188034188034189</v>
      </c>
      <c r="G332" s="16">
        <v>12</v>
      </c>
      <c r="H332" s="118">
        <v>0.6</v>
      </c>
      <c r="I332" s="16">
        <v>0</v>
      </c>
      <c r="J332" s="118">
        <v>0</v>
      </c>
    </row>
    <row r="333" spans="1:10" ht="15" x14ac:dyDescent="0.25">
      <c r="A333" s="200" t="s">
        <v>1111</v>
      </c>
      <c r="B333" s="119" t="s">
        <v>27</v>
      </c>
      <c r="C333" s="14">
        <v>101</v>
      </c>
      <c r="D333" s="117">
        <v>0.45909090909090911</v>
      </c>
      <c r="E333" s="14">
        <v>54</v>
      </c>
      <c r="F333" s="117">
        <v>0.57446808510638303</v>
      </c>
      <c r="G333" s="14">
        <v>2</v>
      </c>
      <c r="H333" s="117">
        <v>0.125</v>
      </c>
      <c r="I333" s="14">
        <v>0</v>
      </c>
      <c r="J333" s="117" t="e">
        <v>#DIV/0!</v>
      </c>
    </row>
    <row r="334" spans="1:10" ht="15.75" thickBot="1" x14ac:dyDescent="0.3">
      <c r="A334" s="202"/>
      <c r="B334" s="120" t="s">
        <v>28</v>
      </c>
      <c r="C334" s="16">
        <v>119</v>
      </c>
      <c r="D334" s="118">
        <v>0.54090909090909089</v>
      </c>
      <c r="E334" s="16">
        <v>40</v>
      </c>
      <c r="F334" s="118">
        <v>0.42553191489361702</v>
      </c>
      <c r="G334" s="16">
        <v>14</v>
      </c>
      <c r="H334" s="118">
        <v>0.875</v>
      </c>
      <c r="I334" s="16">
        <v>0</v>
      </c>
      <c r="J334" s="118" t="e">
        <v>#DIV/0!</v>
      </c>
    </row>
    <row r="335" spans="1:10" ht="13.5" customHeight="1" x14ac:dyDescent="0.25">
      <c r="A335" s="84"/>
      <c r="B335" s="84"/>
      <c r="C335" s="88"/>
      <c r="D335" s="89"/>
      <c r="E335" s="88"/>
      <c r="F335" s="89"/>
      <c r="G335" s="88"/>
      <c r="H335" s="89"/>
      <c r="I335" s="88"/>
      <c r="J335" s="89"/>
    </row>
    <row r="336" spans="1:10" ht="8.25" customHeight="1" x14ac:dyDescent="0.25">
      <c r="A336" s="179"/>
      <c r="B336" s="179"/>
      <c r="C336" s="180"/>
      <c r="D336" s="181"/>
      <c r="E336" s="180"/>
      <c r="F336" s="181"/>
      <c r="G336" s="180"/>
      <c r="H336" s="181"/>
      <c r="I336" s="180"/>
      <c r="J336" s="181"/>
    </row>
    <row r="337" spans="1:10" ht="24.75" customHeight="1" x14ac:dyDescent="0.25">
      <c r="A337" s="214" t="s">
        <v>1050</v>
      </c>
      <c r="B337" s="214"/>
      <c r="C337" s="165"/>
      <c r="D337" s="102"/>
      <c r="E337" s="102"/>
      <c r="F337" s="102"/>
      <c r="G337" s="48"/>
      <c r="H337" s="61"/>
      <c r="I337" s="48"/>
      <c r="J337" s="61"/>
    </row>
    <row r="338" spans="1:10" ht="16.5" customHeight="1" thickBot="1" x14ac:dyDescent="0.3">
      <c r="A338" s="214"/>
      <c r="B338" s="214"/>
      <c r="C338" s="121" t="s">
        <v>333</v>
      </c>
      <c r="D338" s="121" t="s">
        <v>332</v>
      </c>
      <c r="E338" s="121" t="s">
        <v>333</v>
      </c>
      <c r="F338" s="121" t="s">
        <v>332</v>
      </c>
      <c r="G338" s="121" t="s">
        <v>333</v>
      </c>
      <c r="H338" s="121" t="s">
        <v>332</v>
      </c>
      <c r="I338" s="121" t="s">
        <v>333</v>
      </c>
      <c r="J338" s="121" t="s">
        <v>332</v>
      </c>
    </row>
    <row r="339" spans="1:10" ht="12.75" customHeight="1" x14ac:dyDescent="0.25">
      <c r="A339" s="200" t="s">
        <v>97</v>
      </c>
      <c r="B339" s="25" t="s">
        <v>27</v>
      </c>
      <c r="C339" s="14">
        <v>280</v>
      </c>
      <c r="D339" s="117">
        <v>0.91803278688524592</v>
      </c>
      <c r="E339" s="14">
        <v>134</v>
      </c>
      <c r="F339" s="117">
        <v>0.95714285714285718</v>
      </c>
      <c r="G339" s="14">
        <v>19</v>
      </c>
      <c r="H339" s="117">
        <v>0.90476190476190477</v>
      </c>
      <c r="I339" s="14">
        <v>1</v>
      </c>
      <c r="J339" s="117">
        <v>1</v>
      </c>
    </row>
    <row r="340" spans="1:10" ht="12.75" customHeight="1" thickBot="1" x14ac:dyDescent="0.3">
      <c r="A340" s="202"/>
      <c r="B340" s="26" t="s">
        <v>28</v>
      </c>
      <c r="C340" s="16">
        <v>25</v>
      </c>
      <c r="D340" s="118">
        <v>8.1967213114754092E-2</v>
      </c>
      <c r="E340" s="16">
        <v>6</v>
      </c>
      <c r="F340" s="118">
        <v>4.2857142857142858E-2</v>
      </c>
      <c r="G340" s="16">
        <v>2</v>
      </c>
      <c r="H340" s="118">
        <v>9.5238095238095233E-2</v>
      </c>
      <c r="I340" s="16">
        <v>0</v>
      </c>
      <c r="J340" s="118">
        <v>0</v>
      </c>
    </row>
    <row r="341" spans="1:10" ht="12.75" customHeight="1" x14ac:dyDescent="0.25">
      <c r="A341" s="200" t="s">
        <v>1051</v>
      </c>
      <c r="B341" s="25" t="s">
        <v>27</v>
      </c>
      <c r="C341" s="14">
        <v>138</v>
      </c>
      <c r="D341" s="117">
        <v>0.6188340807174888</v>
      </c>
      <c r="E341" s="14">
        <v>52</v>
      </c>
      <c r="F341" s="117">
        <v>0.5842696629213483</v>
      </c>
      <c r="G341" s="14">
        <v>10</v>
      </c>
      <c r="H341" s="117">
        <v>0.66666666666666663</v>
      </c>
      <c r="I341" s="14">
        <v>1</v>
      </c>
      <c r="J341" s="117">
        <v>1</v>
      </c>
    </row>
    <row r="342" spans="1:10" ht="12.75" customHeight="1" thickBot="1" x14ac:dyDescent="0.3">
      <c r="A342" s="202"/>
      <c r="B342" s="26" t="s">
        <v>28</v>
      </c>
      <c r="C342" s="16">
        <v>85</v>
      </c>
      <c r="D342" s="118">
        <v>0.3811659192825112</v>
      </c>
      <c r="E342" s="16">
        <v>37</v>
      </c>
      <c r="F342" s="118">
        <v>0.4157303370786517</v>
      </c>
      <c r="G342" s="16">
        <v>5</v>
      </c>
      <c r="H342" s="118">
        <v>0.33333333333333331</v>
      </c>
      <c r="I342" s="16">
        <v>0</v>
      </c>
      <c r="J342" s="118">
        <v>0</v>
      </c>
    </row>
    <row r="343" spans="1:10" ht="12.75" customHeight="1" x14ac:dyDescent="0.25">
      <c r="A343" s="200" t="s">
        <v>78</v>
      </c>
      <c r="B343" s="25" t="s">
        <v>27</v>
      </c>
      <c r="C343" s="14">
        <v>260</v>
      </c>
      <c r="D343" s="117">
        <v>0.8783783783783784</v>
      </c>
      <c r="E343" s="14">
        <v>117</v>
      </c>
      <c r="F343" s="117">
        <v>0.9140625</v>
      </c>
      <c r="G343" s="14">
        <v>17</v>
      </c>
      <c r="H343" s="117">
        <v>0.85</v>
      </c>
      <c r="I343" s="14">
        <v>1</v>
      </c>
      <c r="J343" s="117">
        <v>1</v>
      </c>
    </row>
    <row r="344" spans="1:10" ht="12.75" customHeight="1" thickBot="1" x14ac:dyDescent="0.3">
      <c r="A344" s="202"/>
      <c r="B344" s="26" t="s">
        <v>28</v>
      </c>
      <c r="C344" s="16">
        <v>36</v>
      </c>
      <c r="D344" s="118">
        <v>0.12162162162162163</v>
      </c>
      <c r="E344" s="16">
        <v>11</v>
      </c>
      <c r="F344" s="118">
        <v>8.59375E-2</v>
      </c>
      <c r="G344" s="16">
        <v>3</v>
      </c>
      <c r="H344" s="118">
        <v>0.15</v>
      </c>
      <c r="I344" s="16">
        <v>0</v>
      </c>
      <c r="J344" s="118">
        <v>0</v>
      </c>
    </row>
    <row r="345" spans="1:10" ht="12.75" customHeight="1" x14ac:dyDescent="0.25">
      <c r="A345" s="200" t="s">
        <v>1052</v>
      </c>
      <c r="B345" s="25" t="s">
        <v>27</v>
      </c>
      <c r="C345" s="14">
        <v>99</v>
      </c>
      <c r="D345" s="117">
        <v>0.48768472906403942</v>
      </c>
      <c r="E345" s="14">
        <v>14</v>
      </c>
      <c r="F345" s="117">
        <v>0.21875</v>
      </c>
      <c r="G345" s="14">
        <v>10</v>
      </c>
      <c r="H345" s="117">
        <v>0.7142857142857143</v>
      </c>
      <c r="I345" s="14">
        <v>0</v>
      </c>
      <c r="J345" s="117" t="e">
        <v>#DIV/0!</v>
      </c>
    </row>
    <row r="346" spans="1:10" ht="12.75" customHeight="1" thickBot="1" x14ac:dyDescent="0.3">
      <c r="A346" s="202"/>
      <c r="B346" s="26" t="s">
        <v>28</v>
      </c>
      <c r="C346" s="16">
        <v>104</v>
      </c>
      <c r="D346" s="118">
        <v>0.51231527093596063</v>
      </c>
      <c r="E346" s="16">
        <v>50</v>
      </c>
      <c r="F346" s="118">
        <v>0.78125</v>
      </c>
      <c r="G346" s="16">
        <v>4</v>
      </c>
      <c r="H346" s="118">
        <v>0.2857142857142857</v>
      </c>
      <c r="I346" s="16">
        <v>0</v>
      </c>
      <c r="J346" s="118" t="e">
        <v>#DIV/0!</v>
      </c>
    </row>
    <row r="347" spans="1:10" ht="12.75" customHeight="1" x14ac:dyDescent="0.25">
      <c r="A347" s="200" t="s">
        <v>1053</v>
      </c>
      <c r="B347" s="25" t="s">
        <v>27</v>
      </c>
      <c r="C347" s="14">
        <v>67</v>
      </c>
      <c r="D347" s="117">
        <v>0.34358974358974359</v>
      </c>
      <c r="E347" s="14">
        <v>11</v>
      </c>
      <c r="F347" s="117">
        <v>0.16923076923076924</v>
      </c>
      <c r="G347" s="14">
        <v>8</v>
      </c>
      <c r="H347" s="117">
        <v>0.61538461538461542</v>
      </c>
      <c r="I347" s="14">
        <v>0</v>
      </c>
      <c r="J347" s="117" t="e">
        <v>#DIV/0!</v>
      </c>
    </row>
    <row r="348" spans="1:10" ht="12.75" customHeight="1" thickBot="1" x14ac:dyDescent="0.3">
      <c r="A348" s="202"/>
      <c r="B348" s="26" t="s">
        <v>28</v>
      </c>
      <c r="C348" s="16">
        <v>128</v>
      </c>
      <c r="D348" s="118">
        <v>0.65641025641025641</v>
      </c>
      <c r="E348" s="16">
        <v>54</v>
      </c>
      <c r="F348" s="118">
        <v>0.83076923076923082</v>
      </c>
      <c r="G348" s="16">
        <v>5</v>
      </c>
      <c r="H348" s="118">
        <v>0.38461538461538464</v>
      </c>
      <c r="I348" s="16">
        <v>0</v>
      </c>
      <c r="J348" s="118" t="e">
        <v>#DIV/0!</v>
      </c>
    </row>
    <row r="349" spans="1:10" ht="12.75" customHeight="1" x14ac:dyDescent="0.25">
      <c r="A349" s="200" t="s">
        <v>1054</v>
      </c>
      <c r="B349" s="25" t="s">
        <v>27</v>
      </c>
      <c r="C349" s="14">
        <v>45</v>
      </c>
      <c r="D349" s="117">
        <v>0.22842639593908629</v>
      </c>
      <c r="E349" s="14">
        <v>16</v>
      </c>
      <c r="F349" s="117">
        <v>0.22535211267605634</v>
      </c>
      <c r="G349" s="14">
        <v>2</v>
      </c>
      <c r="H349" s="117">
        <v>0.15384615384615385</v>
      </c>
      <c r="I349" s="14">
        <v>0</v>
      </c>
      <c r="J349" s="117" t="e">
        <v>#DIV/0!</v>
      </c>
    </row>
    <row r="350" spans="1:10" ht="12.75" customHeight="1" thickBot="1" x14ac:dyDescent="0.3">
      <c r="A350" s="202"/>
      <c r="B350" s="26" t="s">
        <v>28</v>
      </c>
      <c r="C350" s="16">
        <v>152</v>
      </c>
      <c r="D350" s="118">
        <v>0.77157360406091369</v>
      </c>
      <c r="E350" s="16">
        <v>55</v>
      </c>
      <c r="F350" s="118">
        <v>0.77464788732394363</v>
      </c>
      <c r="G350" s="16">
        <v>11</v>
      </c>
      <c r="H350" s="118">
        <v>0.84615384615384615</v>
      </c>
      <c r="I350" s="16">
        <v>0</v>
      </c>
      <c r="J350" s="118" t="e">
        <v>#DIV/0!</v>
      </c>
    </row>
    <row r="351" spans="1:10" ht="12.75" customHeight="1" x14ac:dyDescent="0.25">
      <c r="A351" s="200" t="s">
        <v>1055</v>
      </c>
      <c r="B351" s="25" t="s">
        <v>27</v>
      </c>
      <c r="C351" s="14">
        <v>107</v>
      </c>
      <c r="D351" s="117">
        <v>0.44398340248962653</v>
      </c>
      <c r="E351" s="14">
        <v>51</v>
      </c>
      <c r="F351" s="117">
        <v>0.52577319587628868</v>
      </c>
      <c r="G351" s="14">
        <v>5</v>
      </c>
      <c r="H351" s="117">
        <v>0.29411764705882354</v>
      </c>
      <c r="I351" s="14">
        <v>0</v>
      </c>
      <c r="J351" s="117" t="e">
        <v>#DIV/0!</v>
      </c>
    </row>
    <row r="352" spans="1:10" ht="12.75" customHeight="1" thickBot="1" x14ac:dyDescent="0.3">
      <c r="A352" s="202"/>
      <c r="B352" s="26" t="s">
        <v>28</v>
      </c>
      <c r="C352" s="16">
        <v>134</v>
      </c>
      <c r="D352" s="118">
        <v>0.55601659751037347</v>
      </c>
      <c r="E352" s="16">
        <v>46</v>
      </c>
      <c r="F352" s="118">
        <v>0.47422680412371132</v>
      </c>
      <c r="G352" s="16">
        <v>12</v>
      </c>
      <c r="H352" s="118">
        <v>0.70588235294117652</v>
      </c>
      <c r="I352" s="16">
        <v>0</v>
      </c>
      <c r="J352" s="118" t="e">
        <v>#DIV/0!</v>
      </c>
    </row>
    <row r="353" spans="1:11" ht="12.75" customHeight="1" x14ac:dyDescent="0.25">
      <c r="A353" s="210" t="s">
        <v>1056</v>
      </c>
      <c r="B353" s="25" t="s">
        <v>27</v>
      </c>
      <c r="C353" s="14">
        <v>36</v>
      </c>
      <c r="D353" s="117">
        <v>0.33962264150943394</v>
      </c>
      <c r="E353" s="14">
        <v>0</v>
      </c>
      <c r="F353" s="117" t="e">
        <v>#DIV/0!</v>
      </c>
      <c r="G353" s="14">
        <v>4</v>
      </c>
      <c r="H353" s="117">
        <v>0.36363636363636365</v>
      </c>
      <c r="I353" s="14">
        <v>0</v>
      </c>
      <c r="J353" s="117" t="e">
        <v>#DIV/0!</v>
      </c>
    </row>
    <row r="354" spans="1:11" ht="12.75" customHeight="1" thickBot="1" x14ac:dyDescent="0.3">
      <c r="A354" s="211"/>
      <c r="B354" s="26" t="s">
        <v>28</v>
      </c>
      <c r="C354" s="16">
        <v>70</v>
      </c>
      <c r="D354" s="118">
        <v>0.660377358490566</v>
      </c>
      <c r="E354" s="16">
        <v>0</v>
      </c>
      <c r="F354" s="118" t="e">
        <v>#DIV/0!</v>
      </c>
      <c r="G354" s="16">
        <v>7</v>
      </c>
      <c r="H354" s="118">
        <v>0.63636363636363635</v>
      </c>
      <c r="I354" s="16">
        <v>0</v>
      </c>
      <c r="J354" s="118" t="e">
        <v>#DIV/0!</v>
      </c>
    </row>
    <row r="355" spans="1:11" ht="12.75" customHeight="1" x14ac:dyDescent="0.25">
      <c r="A355" s="210" t="s">
        <v>1057</v>
      </c>
      <c r="B355" s="25" t="s">
        <v>27</v>
      </c>
      <c r="C355" s="14">
        <v>63</v>
      </c>
      <c r="D355" s="117">
        <v>0.55263157894736847</v>
      </c>
      <c r="E355" s="14">
        <v>0</v>
      </c>
      <c r="F355" s="117" t="e">
        <v>#DIV/0!</v>
      </c>
      <c r="G355" s="14">
        <v>1</v>
      </c>
      <c r="H355" s="117">
        <v>0.16666666666666666</v>
      </c>
      <c r="I355" s="14">
        <v>0</v>
      </c>
      <c r="J355" s="117" t="e">
        <v>#DIV/0!</v>
      </c>
    </row>
    <row r="356" spans="1:11" ht="12.75" customHeight="1" thickBot="1" x14ac:dyDescent="0.3">
      <c r="A356" s="211"/>
      <c r="B356" s="26" t="s">
        <v>28</v>
      </c>
      <c r="C356" s="16">
        <v>51</v>
      </c>
      <c r="D356" s="118">
        <v>0.44736842105263158</v>
      </c>
      <c r="E356" s="16">
        <v>0</v>
      </c>
      <c r="F356" s="118" t="e">
        <v>#DIV/0!</v>
      </c>
      <c r="G356" s="16">
        <v>5</v>
      </c>
      <c r="H356" s="118">
        <v>0.83333333333333337</v>
      </c>
      <c r="I356" s="16">
        <v>0</v>
      </c>
      <c r="J356" s="118" t="e">
        <v>#DIV/0!</v>
      </c>
    </row>
    <row r="357" spans="1:11" ht="12.75" customHeight="1" x14ac:dyDescent="0.25">
      <c r="A357" s="210" t="s">
        <v>1058</v>
      </c>
      <c r="B357" s="25" t="s">
        <v>27</v>
      </c>
      <c r="C357" s="14">
        <v>8</v>
      </c>
      <c r="D357" s="117">
        <v>0.38095238095238093</v>
      </c>
      <c r="E357" s="14">
        <v>0</v>
      </c>
      <c r="F357" s="117" t="e">
        <v>#DIV/0!</v>
      </c>
      <c r="G357" s="14">
        <v>0</v>
      </c>
      <c r="H357" s="117" t="e">
        <v>#DIV/0!</v>
      </c>
      <c r="I357" s="14">
        <v>0</v>
      </c>
      <c r="J357" s="117" t="e">
        <v>#DIV/0!</v>
      </c>
    </row>
    <row r="358" spans="1:11" ht="12.75" customHeight="1" thickBot="1" x14ac:dyDescent="0.3">
      <c r="A358" s="211"/>
      <c r="B358" s="26" t="s">
        <v>28</v>
      </c>
      <c r="C358" s="16">
        <v>13</v>
      </c>
      <c r="D358" s="118">
        <v>0.61904761904761907</v>
      </c>
      <c r="E358" s="16">
        <v>0</v>
      </c>
      <c r="F358" s="118" t="e">
        <v>#DIV/0!</v>
      </c>
      <c r="G358" s="16">
        <v>0</v>
      </c>
      <c r="H358" s="118" t="e">
        <v>#DIV/0!</v>
      </c>
      <c r="I358" s="16">
        <v>0</v>
      </c>
      <c r="J358" s="118" t="e">
        <v>#DIV/0!</v>
      </c>
    </row>
    <row r="359" spans="1:11" ht="12.75" customHeight="1" x14ac:dyDescent="0.25">
      <c r="A359" s="200" t="s">
        <v>174</v>
      </c>
      <c r="B359" s="25" t="s">
        <v>27</v>
      </c>
      <c r="C359" s="14">
        <v>208</v>
      </c>
      <c r="D359" s="117">
        <v>0.75636363636363635</v>
      </c>
      <c r="E359" s="14">
        <v>109</v>
      </c>
      <c r="F359" s="117">
        <v>0.88617886178861793</v>
      </c>
      <c r="G359" s="14">
        <v>15</v>
      </c>
      <c r="H359" s="117">
        <v>0.78947368421052633</v>
      </c>
      <c r="I359" s="14">
        <v>1</v>
      </c>
      <c r="J359" s="117">
        <v>1</v>
      </c>
    </row>
    <row r="360" spans="1:11" ht="12.75" customHeight="1" thickBot="1" x14ac:dyDescent="0.3">
      <c r="A360" s="202"/>
      <c r="B360" s="26" t="s">
        <v>28</v>
      </c>
      <c r="C360" s="16">
        <v>67</v>
      </c>
      <c r="D360" s="118">
        <v>0.24363636363636362</v>
      </c>
      <c r="E360" s="16">
        <v>14</v>
      </c>
      <c r="F360" s="118">
        <v>0.11382113821138211</v>
      </c>
      <c r="G360" s="16">
        <v>4</v>
      </c>
      <c r="H360" s="118">
        <v>0.21052631578947367</v>
      </c>
      <c r="I360" s="16">
        <v>0</v>
      </c>
      <c r="J360" s="118">
        <v>0</v>
      </c>
    </row>
    <row r="361" spans="1:11" ht="12.75" customHeight="1" x14ac:dyDescent="0.25">
      <c r="A361" s="210" t="s">
        <v>1059</v>
      </c>
      <c r="B361" s="146" t="s">
        <v>27</v>
      </c>
      <c r="C361" s="147">
        <v>63</v>
      </c>
      <c r="D361" s="148">
        <v>0.58333333333333337</v>
      </c>
      <c r="E361" s="147">
        <v>0</v>
      </c>
      <c r="F361" s="148" t="e">
        <v>#DIV/0!</v>
      </c>
      <c r="G361" s="147">
        <v>10</v>
      </c>
      <c r="H361" s="148">
        <v>0.83333333333333337</v>
      </c>
      <c r="I361" s="147">
        <v>0</v>
      </c>
      <c r="J361" s="148" t="e">
        <v>#DIV/0!</v>
      </c>
      <c r="K361" s="42"/>
    </row>
    <row r="362" spans="1:11" ht="12.75" customHeight="1" thickBot="1" x14ac:dyDescent="0.3">
      <c r="A362" s="211"/>
      <c r="B362" s="149" t="s">
        <v>28</v>
      </c>
      <c r="C362" s="150">
        <v>45</v>
      </c>
      <c r="D362" s="151">
        <v>0.41666666666666669</v>
      </c>
      <c r="E362" s="150">
        <v>0</v>
      </c>
      <c r="F362" s="151" t="e">
        <v>#DIV/0!</v>
      </c>
      <c r="G362" s="150">
        <v>2</v>
      </c>
      <c r="H362" s="151">
        <v>0.16666666666666666</v>
      </c>
      <c r="I362" s="150">
        <v>0</v>
      </c>
      <c r="J362" s="151" t="e">
        <v>#DIV/0!</v>
      </c>
      <c r="K362" s="42"/>
    </row>
    <row r="363" spans="1:11" ht="12.75" customHeight="1" x14ac:dyDescent="0.25">
      <c r="A363" s="210" t="s">
        <v>1060</v>
      </c>
      <c r="B363" s="146" t="s">
        <v>27</v>
      </c>
      <c r="C363" s="147">
        <v>128</v>
      </c>
      <c r="D363" s="148">
        <v>0.8951048951048951</v>
      </c>
      <c r="E363" s="147">
        <v>0</v>
      </c>
      <c r="F363" s="148" t="e">
        <v>#DIV/0!</v>
      </c>
      <c r="G363" s="147">
        <v>5</v>
      </c>
      <c r="H363" s="148">
        <v>0.7142857142857143</v>
      </c>
      <c r="I363" s="147">
        <v>0</v>
      </c>
      <c r="J363" s="148" t="e">
        <v>#DIV/0!</v>
      </c>
      <c r="K363" s="42"/>
    </row>
    <row r="364" spans="1:11" ht="12.75" customHeight="1" thickBot="1" x14ac:dyDescent="0.3">
      <c r="A364" s="211"/>
      <c r="B364" s="149" t="s">
        <v>28</v>
      </c>
      <c r="C364" s="150">
        <v>15</v>
      </c>
      <c r="D364" s="151">
        <v>0.1048951048951049</v>
      </c>
      <c r="E364" s="150">
        <v>0</v>
      </c>
      <c r="F364" s="151" t="e">
        <v>#DIV/0!</v>
      </c>
      <c r="G364" s="150">
        <v>2</v>
      </c>
      <c r="H364" s="151">
        <v>0.2857142857142857</v>
      </c>
      <c r="I364" s="150">
        <v>0</v>
      </c>
      <c r="J364" s="151" t="e">
        <v>#DIV/0!</v>
      </c>
      <c r="K364" s="42"/>
    </row>
    <row r="365" spans="1:11" ht="12.75" customHeight="1" x14ac:dyDescent="0.25">
      <c r="A365" s="210" t="s">
        <v>1061</v>
      </c>
      <c r="B365" s="146" t="s">
        <v>27</v>
      </c>
      <c r="C365" s="147">
        <v>17</v>
      </c>
      <c r="D365" s="148">
        <v>0.70833333333333337</v>
      </c>
      <c r="E365" s="147">
        <v>0</v>
      </c>
      <c r="F365" s="148" t="e">
        <v>#DIV/0!</v>
      </c>
      <c r="G365" s="147">
        <v>0</v>
      </c>
      <c r="H365" s="148" t="e">
        <v>#DIV/0!</v>
      </c>
      <c r="I365" s="147">
        <v>0</v>
      </c>
      <c r="J365" s="148" t="e">
        <v>#DIV/0!</v>
      </c>
      <c r="K365" s="42"/>
    </row>
    <row r="366" spans="1:11" ht="12.75" customHeight="1" thickBot="1" x14ac:dyDescent="0.3">
      <c r="A366" s="211"/>
      <c r="B366" s="149" t="s">
        <v>28</v>
      </c>
      <c r="C366" s="150">
        <v>7</v>
      </c>
      <c r="D366" s="151">
        <v>0.29166666666666669</v>
      </c>
      <c r="E366" s="150">
        <v>0</v>
      </c>
      <c r="F366" s="151" t="e">
        <v>#DIV/0!</v>
      </c>
      <c r="G366" s="150">
        <v>0</v>
      </c>
      <c r="H366" s="151" t="e">
        <v>#DIV/0!</v>
      </c>
      <c r="I366" s="150">
        <v>0</v>
      </c>
      <c r="J366" s="151" t="e">
        <v>#DIV/0!</v>
      </c>
      <c r="K366" s="42"/>
    </row>
    <row r="367" spans="1:11" ht="12.75" customHeight="1" x14ac:dyDescent="0.25">
      <c r="A367" s="208" t="s">
        <v>1045</v>
      </c>
      <c r="B367" s="25" t="s">
        <v>27</v>
      </c>
      <c r="C367" s="14">
        <v>60</v>
      </c>
      <c r="D367" s="117">
        <v>0.54545454545454541</v>
      </c>
      <c r="E367" s="14">
        <v>13</v>
      </c>
      <c r="F367" s="117">
        <v>0.41935483870967744</v>
      </c>
      <c r="G367" s="14">
        <v>3</v>
      </c>
      <c r="H367" s="117">
        <v>0.42857142857142855</v>
      </c>
      <c r="I367" s="14">
        <v>0</v>
      </c>
      <c r="J367" s="117" t="e">
        <v>#DIV/0!</v>
      </c>
    </row>
    <row r="368" spans="1:11" ht="12.75" customHeight="1" thickBot="1" x14ac:dyDescent="0.3">
      <c r="A368" s="209"/>
      <c r="B368" s="26" t="s">
        <v>28</v>
      </c>
      <c r="C368" s="16">
        <v>50</v>
      </c>
      <c r="D368" s="118">
        <v>0.45454545454545453</v>
      </c>
      <c r="E368" s="16">
        <v>18</v>
      </c>
      <c r="F368" s="118">
        <v>0.58064516129032262</v>
      </c>
      <c r="G368" s="16">
        <v>4</v>
      </c>
      <c r="H368" s="118">
        <v>0.5714285714285714</v>
      </c>
      <c r="I368" s="16">
        <v>0</v>
      </c>
      <c r="J368" s="118" t="e">
        <v>#DIV/0!</v>
      </c>
    </row>
    <row r="369" spans="1:10" ht="15" x14ac:dyDescent="0.25">
      <c r="A369" s="200" t="s">
        <v>1062</v>
      </c>
      <c r="B369" s="25" t="s">
        <v>27</v>
      </c>
      <c r="C369" s="14">
        <v>47</v>
      </c>
      <c r="D369" s="117">
        <v>4.3843283582089554E-2</v>
      </c>
      <c r="E369" s="14">
        <v>38</v>
      </c>
      <c r="F369" s="117">
        <v>0.08</v>
      </c>
      <c r="G369" s="14">
        <v>2</v>
      </c>
      <c r="H369" s="117">
        <v>3.9215686274509803E-2</v>
      </c>
      <c r="I369" s="14">
        <v>0</v>
      </c>
      <c r="J369" s="117">
        <v>0</v>
      </c>
    </row>
    <row r="370" spans="1:10" ht="15.75" thickBot="1" x14ac:dyDescent="0.3">
      <c r="A370" s="202"/>
      <c r="B370" s="26" t="s">
        <v>28</v>
      </c>
      <c r="C370" s="16">
        <v>1025</v>
      </c>
      <c r="D370" s="118">
        <v>0.95615671641791045</v>
      </c>
      <c r="E370" s="16">
        <v>437</v>
      </c>
      <c r="F370" s="118">
        <v>0.92</v>
      </c>
      <c r="G370" s="16">
        <v>49</v>
      </c>
      <c r="H370" s="118">
        <v>0.96078431372549022</v>
      </c>
      <c r="I370" s="16">
        <v>3</v>
      </c>
      <c r="J370" s="118">
        <v>1</v>
      </c>
    </row>
    <row r="371" spans="1:10" ht="15" x14ac:dyDescent="0.25">
      <c r="A371" s="200" t="s">
        <v>1063</v>
      </c>
      <c r="B371" s="25" t="s">
        <v>27</v>
      </c>
      <c r="C371" s="14">
        <v>257</v>
      </c>
      <c r="D371" s="117">
        <v>0.23973880597014927</v>
      </c>
      <c r="E371" s="14">
        <v>112</v>
      </c>
      <c r="F371" s="117">
        <v>0.23578947368421052</v>
      </c>
      <c r="G371" s="14">
        <v>17</v>
      </c>
      <c r="H371" s="117">
        <v>0.33333333333333331</v>
      </c>
      <c r="I371" s="14">
        <v>1</v>
      </c>
      <c r="J371" s="117">
        <v>0.33333333333333331</v>
      </c>
    </row>
    <row r="372" spans="1:10" ht="15.75" thickBot="1" x14ac:dyDescent="0.3">
      <c r="A372" s="202"/>
      <c r="B372" s="26" t="s">
        <v>28</v>
      </c>
      <c r="C372" s="16">
        <v>815</v>
      </c>
      <c r="D372" s="118">
        <v>0.76026119402985071</v>
      </c>
      <c r="E372" s="16">
        <v>363</v>
      </c>
      <c r="F372" s="118">
        <v>0.76421052631578945</v>
      </c>
      <c r="G372" s="16">
        <v>34</v>
      </c>
      <c r="H372" s="118">
        <v>0.66666666666666663</v>
      </c>
      <c r="I372" s="16">
        <v>2</v>
      </c>
      <c r="J372" s="118">
        <v>0.66666666666666663</v>
      </c>
    </row>
    <row r="373" spans="1:10" ht="39" customHeight="1" x14ac:dyDescent="0.25">
      <c r="A373" s="84"/>
      <c r="B373" s="85"/>
      <c r="C373" s="88"/>
      <c r="D373" s="89"/>
      <c r="E373" s="88"/>
      <c r="F373" s="89"/>
      <c r="G373" s="88"/>
      <c r="H373" s="89"/>
      <c r="I373" s="88"/>
      <c r="J373" s="89"/>
    </row>
    <row r="374" spans="1:10" ht="14.25" customHeight="1" x14ac:dyDescent="0.25">
      <c r="A374" s="227" t="s">
        <v>1064</v>
      </c>
      <c r="B374" s="227"/>
      <c r="C374" s="91"/>
      <c r="D374" s="92"/>
      <c r="E374" s="91"/>
      <c r="F374" s="92"/>
      <c r="G374" s="91"/>
      <c r="H374" s="92"/>
      <c r="I374" s="91"/>
      <c r="J374" s="92"/>
    </row>
    <row r="375" spans="1:10" ht="15" customHeight="1" x14ac:dyDescent="0.25">
      <c r="A375" s="213"/>
      <c r="B375" s="213"/>
      <c r="C375" s="165"/>
      <c r="D375" s="165"/>
      <c r="E375" s="165"/>
      <c r="F375" s="165"/>
      <c r="G375" s="52"/>
      <c r="H375" s="100"/>
      <c r="I375" s="52"/>
      <c r="J375" s="100"/>
    </row>
    <row r="376" spans="1:10" ht="15.75" thickBot="1" x14ac:dyDescent="0.3">
      <c r="A376" s="194"/>
      <c r="B376" s="194"/>
      <c r="C376" s="177" t="s">
        <v>333</v>
      </c>
      <c r="D376" s="177" t="s">
        <v>332</v>
      </c>
      <c r="E376" s="177" t="s">
        <v>333</v>
      </c>
      <c r="F376" s="177" t="s">
        <v>332</v>
      </c>
      <c r="G376" s="177" t="s">
        <v>333</v>
      </c>
      <c r="H376" s="177" t="s">
        <v>332</v>
      </c>
      <c r="I376" s="177" t="s">
        <v>333</v>
      </c>
      <c r="J376" s="177" t="s">
        <v>332</v>
      </c>
    </row>
    <row r="377" spans="1:10" ht="15" x14ac:dyDescent="0.25">
      <c r="A377" s="200" t="s">
        <v>97</v>
      </c>
      <c r="B377" s="25" t="s">
        <v>25</v>
      </c>
      <c r="C377" s="14">
        <v>18</v>
      </c>
      <c r="D377" s="122">
        <v>6.228373702422145E-2</v>
      </c>
      <c r="E377" s="14">
        <v>3</v>
      </c>
      <c r="F377" s="122">
        <v>2.3622047244094488E-2</v>
      </c>
      <c r="G377" s="14">
        <v>0</v>
      </c>
      <c r="H377" s="122">
        <v>0</v>
      </c>
      <c r="I377" s="14">
        <v>0</v>
      </c>
      <c r="J377" s="122">
        <v>0</v>
      </c>
    </row>
    <row r="378" spans="1:10" ht="15" x14ac:dyDescent="0.25">
      <c r="A378" s="201"/>
      <c r="B378" s="24" t="s">
        <v>24</v>
      </c>
      <c r="C378" s="15">
        <v>33</v>
      </c>
      <c r="D378" s="123">
        <v>0.11418685121107267</v>
      </c>
      <c r="E378" s="15">
        <v>10</v>
      </c>
      <c r="F378" s="123">
        <v>7.874015748031496E-2</v>
      </c>
      <c r="G378" s="15">
        <v>1</v>
      </c>
      <c r="H378" s="123">
        <v>5.5555555555555552E-2</v>
      </c>
      <c r="I378" s="15">
        <v>0</v>
      </c>
      <c r="J378" s="123">
        <v>0</v>
      </c>
    </row>
    <row r="379" spans="1:10" ht="15" x14ac:dyDescent="0.25">
      <c r="A379" s="201"/>
      <c r="B379" s="24" t="s">
        <v>26</v>
      </c>
      <c r="C379" s="15">
        <v>83</v>
      </c>
      <c r="D379" s="123">
        <v>0.28719723183391005</v>
      </c>
      <c r="E379" s="15">
        <v>17</v>
      </c>
      <c r="F379" s="123">
        <v>0.13385826771653545</v>
      </c>
      <c r="G379" s="15">
        <v>9</v>
      </c>
      <c r="H379" s="123">
        <v>0.5</v>
      </c>
      <c r="I379" s="15">
        <v>0</v>
      </c>
      <c r="J379" s="123">
        <v>0</v>
      </c>
    </row>
    <row r="380" spans="1:10" ht="30.75" thickBot="1" x14ac:dyDescent="0.3">
      <c r="A380" s="202"/>
      <c r="B380" s="27" t="s">
        <v>23</v>
      </c>
      <c r="C380" s="16">
        <v>155</v>
      </c>
      <c r="D380" s="124">
        <v>0.53633217993079585</v>
      </c>
      <c r="E380" s="16">
        <v>97</v>
      </c>
      <c r="F380" s="124">
        <v>0.76377952755905509</v>
      </c>
      <c r="G380" s="16">
        <v>8</v>
      </c>
      <c r="H380" s="124">
        <v>0.44444444444444442</v>
      </c>
      <c r="I380" s="16">
        <v>1</v>
      </c>
      <c r="J380" s="124">
        <v>1</v>
      </c>
    </row>
    <row r="381" spans="1:10" ht="15" x14ac:dyDescent="0.25">
      <c r="A381" s="200" t="s">
        <v>1051</v>
      </c>
      <c r="B381" s="25" t="s">
        <v>25</v>
      </c>
      <c r="C381" s="14">
        <v>49</v>
      </c>
      <c r="D381" s="122">
        <v>0.26923076923076922</v>
      </c>
      <c r="E381" s="14">
        <v>23</v>
      </c>
      <c r="F381" s="122">
        <v>0.33823529411764708</v>
      </c>
      <c r="G381" s="14">
        <v>1</v>
      </c>
      <c r="H381" s="122">
        <v>0.1</v>
      </c>
      <c r="I381" s="14">
        <v>0</v>
      </c>
      <c r="J381" s="122" t="e">
        <v>#DIV/0!</v>
      </c>
    </row>
    <row r="382" spans="1:10" ht="15" x14ac:dyDescent="0.25">
      <c r="A382" s="201"/>
      <c r="B382" s="24" t="s">
        <v>24</v>
      </c>
      <c r="C382" s="15">
        <v>25</v>
      </c>
      <c r="D382" s="123">
        <v>0.13736263736263737</v>
      </c>
      <c r="E382" s="15">
        <v>6</v>
      </c>
      <c r="F382" s="123">
        <v>8.8235294117647065E-2</v>
      </c>
      <c r="G382" s="15">
        <v>0</v>
      </c>
      <c r="H382" s="123">
        <v>0</v>
      </c>
      <c r="I382" s="15">
        <v>0</v>
      </c>
      <c r="J382" s="123" t="e">
        <v>#DIV/0!</v>
      </c>
    </row>
    <row r="383" spans="1:10" ht="15" x14ac:dyDescent="0.25">
      <c r="A383" s="201"/>
      <c r="B383" s="24" t="s">
        <v>26</v>
      </c>
      <c r="C383" s="15">
        <v>48</v>
      </c>
      <c r="D383" s="123">
        <v>0.26373626373626374</v>
      </c>
      <c r="E383" s="15">
        <v>12</v>
      </c>
      <c r="F383" s="123">
        <v>0.17647058823529413</v>
      </c>
      <c r="G383" s="15">
        <v>6</v>
      </c>
      <c r="H383" s="123">
        <v>0.6</v>
      </c>
      <c r="I383" s="15">
        <v>0</v>
      </c>
      <c r="J383" s="123" t="e">
        <v>#DIV/0!</v>
      </c>
    </row>
    <row r="384" spans="1:10" ht="30.75" thickBot="1" x14ac:dyDescent="0.3">
      <c r="A384" s="202"/>
      <c r="B384" s="27" t="s">
        <v>23</v>
      </c>
      <c r="C384" s="16">
        <v>60</v>
      </c>
      <c r="D384" s="124">
        <v>0.32967032967032966</v>
      </c>
      <c r="E384" s="16">
        <v>27</v>
      </c>
      <c r="F384" s="124">
        <v>0.39705882352941174</v>
      </c>
      <c r="G384" s="16">
        <v>3</v>
      </c>
      <c r="H384" s="124">
        <v>0.3</v>
      </c>
      <c r="I384" s="16">
        <v>0</v>
      </c>
      <c r="J384" s="124" t="e">
        <v>#DIV/0!</v>
      </c>
    </row>
    <row r="385" spans="1:10" ht="15" x14ac:dyDescent="0.25">
      <c r="A385" s="200" t="s">
        <v>78</v>
      </c>
      <c r="B385" s="25" t="s">
        <v>25</v>
      </c>
      <c r="C385" s="14">
        <v>25</v>
      </c>
      <c r="D385" s="122">
        <v>9.5057034220532313E-2</v>
      </c>
      <c r="E385" s="14">
        <v>11</v>
      </c>
      <c r="F385" s="122">
        <v>0.10377358490566038</v>
      </c>
      <c r="G385" s="14">
        <v>0</v>
      </c>
      <c r="H385" s="122">
        <v>0</v>
      </c>
      <c r="I385" s="14">
        <v>0</v>
      </c>
      <c r="J385" s="122">
        <v>0</v>
      </c>
    </row>
    <row r="386" spans="1:10" ht="15" x14ac:dyDescent="0.25">
      <c r="A386" s="201"/>
      <c r="B386" s="24" t="s">
        <v>24</v>
      </c>
      <c r="C386" s="15">
        <v>17</v>
      </c>
      <c r="D386" s="123">
        <v>6.4638783269961975E-2</v>
      </c>
      <c r="E386" s="15">
        <v>6</v>
      </c>
      <c r="F386" s="123">
        <v>5.6603773584905662E-2</v>
      </c>
      <c r="G386" s="15">
        <v>5</v>
      </c>
      <c r="H386" s="123">
        <v>0.35714285714285715</v>
      </c>
      <c r="I386" s="15">
        <v>0</v>
      </c>
      <c r="J386" s="123">
        <v>0</v>
      </c>
    </row>
    <row r="387" spans="1:10" ht="15" x14ac:dyDescent="0.25">
      <c r="A387" s="201"/>
      <c r="B387" s="24" t="s">
        <v>26</v>
      </c>
      <c r="C387" s="15">
        <v>73</v>
      </c>
      <c r="D387" s="123">
        <v>0.27756653992395436</v>
      </c>
      <c r="E387" s="15">
        <v>27</v>
      </c>
      <c r="F387" s="123">
        <v>0.25471698113207547</v>
      </c>
      <c r="G387" s="15">
        <v>2</v>
      </c>
      <c r="H387" s="123">
        <v>0.14285714285714285</v>
      </c>
      <c r="I387" s="15">
        <v>0</v>
      </c>
      <c r="J387" s="123">
        <v>0</v>
      </c>
    </row>
    <row r="388" spans="1:10" ht="30.75" thickBot="1" x14ac:dyDescent="0.3">
      <c r="A388" s="202"/>
      <c r="B388" s="27" t="s">
        <v>23</v>
      </c>
      <c r="C388" s="16">
        <v>148</v>
      </c>
      <c r="D388" s="124">
        <v>0.56273764258555137</v>
      </c>
      <c r="E388" s="16">
        <v>62</v>
      </c>
      <c r="F388" s="124">
        <v>0.58490566037735847</v>
      </c>
      <c r="G388" s="16">
        <v>7</v>
      </c>
      <c r="H388" s="124">
        <v>0.5</v>
      </c>
      <c r="I388" s="16">
        <v>1</v>
      </c>
      <c r="J388" s="124">
        <v>1</v>
      </c>
    </row>
    <row r="389" spans="1:10" ht="15" x14ac:dyDescent="0.25">
      <c r="A389" s="200" t="s">
        <v>1052</v>
      </c>
      <c r="B389" s="25" t="s">
        <v>25</v>
      </c>
      <c r="C389" s="14">
        <v>53</v>
      </c>
      <c r="D389" s="122">
        <v>0.36054421768707484</v>
      </c>
      <c r="E389" s="14">
        <v>30</v>
      </c>
      <c r="F389" s="122">
        <v>0.69767441860465118</v>
      </c>
      <c r="G389" s="14">
        <v>0</v>
      </c>
      <c r="H389" s="122">
        <v>0</v>
      </c>
      <c r="I389" s="14">
        <v>0</v>
      </c>
      <c r="J389" s="122" t="e">
        <v>#DIV/0!</v>
      </c>
    </row>
    <row r="390" spans="1:10" ht="15" x14ac:dyDescent="0.25">
      <c r="A390" s="201"/>
      <c r="B390" s="24" t="s">
        <v>24</v>
      </c>
      <c r="C390" s="15">
        <v>11</v>
      </c>
      <c r="D390" s="123">
        <v>7.4829931972789115E-2</v>
      </c>
      <c r="E390" s="15">
        <v>1</v>
      </c>
      <c r="F390" s="123">
        <v>2.3255813953488372E-2</v>
      </c>
      <c r="G390" s="15">
        <v>4</v>
      </c>
      <c r="H390" s="123">
        <v>0.44444444444444442</v>
      </c>
      <c r="I390" s="15">
        <v>0</v>
      </c>
      <c r="J390" s="123" t="e">
        <v>#DIV/0!</v>
      </c>
    </row>
    <row r="391" spans="1:10" ht="15" x14ac:dyDescent="0.25">
      <c r="A391" s="201"/>
      <c r="B391" s="24" t="s">
        <v>26</v>
      </c>
      <c r="C391" s="15">
        <v>12</v>
      </c>
      <c r="D391" s="123">
        <v>8.1632653061224483E-2</v>
      </c>
      <c r="E391" s="15">
        <v>0</v>
      </c>
      <c r="F391" s="123">
        <v>0</v>
      </c>
      <c r="G391" s="15">
        <v>0</v>
      </c>
      <c r="H391" s="123">
        <v>0</v>
      </c>
      <c r="I391" s="15">
        <v>0</v>
      </c>
      <c r="J391" s="123" t="e">
        <v>#DIV/0!</v>
      </c>
    </row>
    <row r="392" spans="1:10" ht="30.75" thickBot="1" x14ac:dyDescent="0.3">
      <c r="A392" s="202"/>
      <c r="B392" s="27" t="s">
        <v>23</v>
      </c>
      <c r="C392" s="16">
        <v>71</v>
      </c>
      <c r="D392" s="124">
        <v>0.48299319727891155</v>
      </c>
      <c r="E392" s="16">
        <v>12</v>
      </c>
      <c r="F392" s="124">
        <v>0.27906976744186046</v>
      </c>
      <c r="G392" s="16">
        <v>5</v>
      </c>
      <c r="H392" s="124">
        <v>0.55555555555555558</v>
      </c>
      <c r="I392" s="16">
        <v>0</v>
      </c>
      <c r="J392" s="124" t="e">
        <v>#DIV/0!</v>
      </c>
    </row>
    <row r="393" spans="1:10" ht="15" x14ac:dyDescent="0.25">
      <c r="A393" s="200" t="s">
        <v>1065</v>
      </c>
      <c r="B393" s="25" t="s">
        <v>25</v>
      </c>
      <c r="C393" s="14">
        <v>74</v>
      </c>
      <c r="D393" s="122">
        <v>0.54411764705882348</v>
      </c>
      <c r="E393" s="14">
        <v>36</v>
      </c>
      <c r="F393" s="122">
        <v>0.78260869565217395</v>
      </c>
      <c r="G393" s="14">
        <v>0</v>
      </c>
      <c r="H393" s="122">
        <v>0</v>
      </c>
      <c r="I393" s="14">
        <v>0</v>
      </c>
      <c r="J393" s="122" t="e">
        <v>#DIV/0!</v>
      </c>
    </row>
    <row r="394" spans="1:10" ht="15" x14ac:dyDescent="0.25">
      <c r="A394" s="201"/>
      <c r="B394" s="24" t="s">
        <v>24</v>
      </c>
      <c r="C394" s="15">
        <v>35</v>
      </c>
      <c r="D394" s="123">
        <v>0.25735294117647056</v>
      </c>
      <c r="E394" s="15">
        <v>5</v>
      </c>
      <c r="F394" s="123">
        <v>0.10869565217391304</v>
      </c>
      <c r="G394" s="15">
        <v>5</v>
      </c>
      <c r="H394" s="123">
        <v>0.625</v>
      </c>
      <c r="I394" s="15">
        <v>0</v>
      </c>
      <c r="J394" s="123" t="e">
        <v>#DIV/0!</v>
      </c>
    </row>
    <row r="395" spans="1:10" ht="15" x14ac:dyDescent="0.25">
      <c r="A395" s="201"/>
      <c r="B395" s="24" t="s">
        <v>26</v>
      </c>
      <c r="C395" s="15">
        <v>0</v>
      </c>
      <c r="D395" s="123">
        <v>0</v>
      </c>
      <c r="E395" s="15">
        <v>0</v>
      </c>
      <c r="F395" s="123">
        <v>0</v>
      </c>
      <c r="G395" s="15">
        <v>0</v>
      </c>
      <c r="H395" s="123">
        <v>0</v>
      </c>
      <c r="I395" s="15">
        <v>0</v>
      </c>
      <c r="J395" s="123" t="e">
        <v>#DIV/0!</v>
      </c>
    </row>
    <row r="396" spans="1:10" ht="30.75" thickBot="1" x14ac:dyDescent="0.3">
      <c r="A396" s="202"/>
      <c r="B396" s="27" t="s">
        <v>23</v>
      </c>
      <c r="C396" s="16">
        <v>27</v>
      </c>
      <c r="D396" s="124">
        <v>0.19852941176470587</v>
      </c>
      <c r="E396" s="16">
        <v>5</v>
      </c>
      <c r="F396" s="124">
        <v>0.10869565217391304</v>
      </c>
      <c r="G396" s="16">
        <v>3</v>
      </c>
      <c r="H396" s="124">
        <v>0.375</v>
      </c>
      <c r="I396" s="16">
        <v>0</v>
      </c>
      <c r="J396" s="124" t="e">
        <v>#DIV/0!</v>
      </c>
    </row>
    <row r="397" spans="1:10" ht="15" x14ac:dyDescent="0.25">
      <c r="A397" s="200" t="s">
        <v>1066</v>
      </c>
      <c r="B397" s="25" t="s">
        <v>25</v>
      </c>
      <c r="C397" s="14">
        <v>100</v>
      </c>
      <c r="D397" s="122">
        <v>0.72992700729927007</v>
      </c>
      <c r="E397" s="14">
        <v>36</v>
      </c>
      <c r="F397" s="122">
        <v>0.76595744680851063</v>
      </c>
      <c r="G397" s="14">
        <v>3</v>
      </c>
      <c r="H397" s="122">
        <v>0.75</v>
      </c>
      <c r="I397" s="14">
        <v>0</v>
      </c>
      <c r="J397" s="122" t="e">
        <v>#DIV/0!</v>
      </c>
    </row>
    <row r="398" spans="1:10" ht="15" x14ac:dyDescent="0.25">
      <c r="A398" s="201"/>
      <c r="B398" s="24" t="s">
        <v>24</v>
      </c>
      <c r="C398" s="15">
        <v>25</v>
      </c>
      <c r="D398" s="123">
        <v>0.18248175182481752</v>
      </c>
      <c r="E398" s="15">
        <v>7</v>
      </c>
      <c r="F398" s="123">
        <v>0.14893617021276595</v>
      </c>
      <c r="G398" s="15">
        <v>1</v>
      </c>
      <c r="H398" s="123">
        <v>0.25</v>
      </c>
      <c r="I398" s="15">
        <v>0</v>
      </c>
      <c r="J398" s="123" t="e">
        <v>#DIV/0!</v>
      </c>
    </row>
    <row r="399" spans="1:10" ht="15" x14ac:dyDescent="0.25">
      <c r="A399" s="201"/>
      <c r="B399" s="24" t="s">
        <v>26</v>
      </c>
      <c r="C399" s="15">
        <v>5</v>
      </c>
      <c r="D399" s="123">
        <v>3.6496350364963501E-2</v>
      </c>
      <c r="E399" s="15">
        <v>0</v>
      </c>
      <c r="F399" s="123">
        <v>0</v>
      </c>
      <c r="G399" s="15">
        <v>0</v>
      </c>
      <c r="H399" s="123">
        <v>0</v>
      </c>
      <c r="I399" s="15">
        <v>0</v>
      </c>
      <c r="J399" s="123" t="e">
        <v>#DIV/0!</v>
      </c>
    </row>
    <row r="400" spans="1:10" ht="30.75" thickBot="1" x14ac:dyDescent="0.3">
      <c r="A400" s="202"/>
      <c r="B400" s="27" t="s">
        <v>23</v>
      </c>
      <c r="C400" s="16">
        <v>7</v>
      </c>
      <c r="D400" s="124">
        <v>5.1094890510948905E-2</v>
      </c>
      <c r="E400" s="16">
        <v>4</v>
      </c>
      <c r="F400" s="124">
        <v>8.5106382978723402E-2</v>
      </c>
      <c r="G400" s="16">
        <v>0</v>
      </c>
      <c r="H400" s="124">
        <v>0</v>
      </c>
      <c r="I400" s="16">
        <v>0</v>
      </c>
      <c r="J400" s="124" t="e">
        <v>#DIV/0!</v>
      </c>
    </row>
    <row r="401" spans="1:10" ht="15" x14ac:dyDescent="0.25">
      <c r="A401" s="200" t="s">
        <v>1067</v>
      </c>
      <c r="B401" s="25" t="s">
        <v>25</v>
      </c>
      <c r="C401" s="14">
        <v>97</v>
      </c>
      <c r="D401" s="122">
        <v>0.51052631578947372</v>
      </c>
      <c r="E401" s="14">
        <v>35</v>
      </c>
      <c r="F401" s="122">
        <v>0.47297297297297297</v>
      </c>
      <c r="G401" s="14">
        <v>3</v>
      </c>
      <c r="H401" s="122">
        <v>0.375</v>
      </c>
      <c r="I401" s="14">
        <v>0</v>
      </c>
      <c r="J401" s="122" t="e">
        <v>#DIV/0!</v>
      </c>
    </row>
    <row r="402" spans="1:10" ht="15" x14ac:dyDescent="0.25">
      <c r="A402" s="201"/>
      <c r="B402" s="24" t="s">
        <v>24</v>
      </c>
      <c r="C402" s="15">
        <v>63</v>
      </c>
      <c r="D402" s="123">
        <v>0.33157894736842103</v>
      </c>
      <c r="E402" s="15">
        <v>29</v>
      </c>
      <c r="F402" s="123">
        <v>0.39189189189189189</v>
      </c>
      <c r="G402" s="15">
        <v>3</v>
      </c>
      <c r="H402" s="123">
        <v>0.375</v>
      </c>
      <c r="I402" s="15">
        <v>0</v>
      </c>
      <c r="J402" s="123" t="e">
        <v>#DIV/0!</v>
      </c>
    </row>
    <row r="403" spans="1:10" ht="15" x14ac:dyDescent="0.25">
      <c r="A403" s="201"/>
      <c r="B403" s="24" t="s">
        <v>26</v>
      </c>
      <c r="C403" s="15">
        <v>16</v>
      </c>
      <c r="D403" s="123">
        <v>8.4210526315789472E-2</v>
      </c>
      <c r="E403" s="15">
        <v>6</v>
      </c>
      <c r="F403" s="123">
        <v>8.1081081081081086E-2</v>
      </c>
      <c r="G403" s="15">
        <v>1</v>
      </c>
      <c r="H403" s="123">
        <v>0.125</v>
      </c>
      <c r="I403" s="15">
        <v>0</v>
      </c>
      <c r="J403" s="123" t="e">
        <v>#DIV/0!</v>
      </c>
    </row>
    <row r="404" spans="1:10" ht="30.75" thickBot="1" x14ac:dyDescent="0.3">
      <c r="A404" s="202"/>
      <c r="B404" s="27" t="s">
        <v>23</v>
      </c>
      <c r="C404" s="16">
        <v>14</v>
      </c>
      <c r="D404" s="124">
        <v>7.3684210526315783E-2</v>
      </c>
      <c r="E404" s="16">
        <v>4</v>
      </c>
      <c r="F404" s="124">
        <v>5.4054054054054057E-2</v>
      </c>
      <c r="G404" s="16">
        <v>1</v>
      </c>
      <c r="H404" s="124">
        <v>0.125</v>
      </c>
      <c r="I404" s="16">
        <v>0</v>
      </c>
      <c r="J404" s="124" t="e">
        <v>#DIV/0!</v>
      </c>
    </row>
    <row r="405" spans="1:10" ht="15" x14ac:dyDescent="0.25">
      <c r="A405" s="200" t="s">
        <v>174</v>
      </c>
      <c r="B405" s="25" t="s">
        <v>25</v>
      </c>
      <c r="C405" s="14">
        <v>48</v>
      </c>
      <c r="D405" s="122">
        <v>0.19834710743801653</v>
      </c>
      <c r="E405" s="14">
        <v>12</v>
      </c>
      <c r="F405" s="122">
        <v>0.11764705882352941</v>
      </c>
      <c r="G405" s="14">
        <v>1</v>
      </c>
      <c r="H405" s="122">
        <v>6.6666666666666666E-2</v>
      </c>
      <c r="I405" s="14">
        <v>0</v>
      </c>
      <c r="J405" s="122">
        <v>0</v>
      </c>
    </row>
    <row r="406" spans="1:10" ht="15" x14ac:dyDescent="0.25">
      <c r="A406" s="201"/>
      <c r="B406" s="24" t="s">
        <v>24</v>
      </c>
      <c r="C406" s="15">
        <v>136</v>
      </c>
      <c r="D406" s="123">
        <v>0.56198347107438018</v>
      </c>
      <c r="E406" s="15">
        <v>67</v>
      </c>
      <c r="F406" s="123">
        <v>0.65686274509803921</v>
      </c>
      <c r="G406" s="15">
        <v>6</v>
      </c>
      <c r="H406" s="123">
        <v>0.4</v>
      </c>
      <c r="I406" s="15">
        <v>1</v>
      </c>
      <c r="J406" s="123">
        <v>1</v>
      </c>
    </row>
    <row r="407" spans="1:10" ht="15" x14ac:dyDescent="0.25">
      <c r="A407" s="201"/>
      <c r="B407" s="24" t="s">
        <v>26</v>
      </c>
      <c r="C407" s="15">
        <v>12</v>
      </c>
      <c r="D407" s="123">
        <v>4.9586776859504134E-2</v>
      </c>
      <c r="E407" s="15">
        <v>4</v>
      </c>
      <c r="F407" s="123">
        <v>3.9215686274509803E-2</v>
      </c>
      <c r="G407" s="15">
        <v>3</v>
      </c>
      <c r="H407" s="123">
        <v>0.2</v>
      </c>
      <c r="I407" s="15">
        <v>0</v>
      </c>
      <c r="J407" s="123">
        <v>0</v>
      </c>
    </row>
    <row r="408" spans="1:10" ht="30.75" thickBot="1" x14ac:dyDescent="0.3">
      <c r="A408" s="202"/>
      <c r="B408" s="27" t="s">
        <v>23</v>
      </c>
      <c r="C408" s="16">
        <v>46</v>
      </c>
      <c r="D408" s="124">
        <v>0.19008264462809918</v>
      </c>
      <c r="E408" s="16">
        <v>19</v>
      </c>
      <c r="F408" s="124">
        <v>0.18627450980392157</v>
      </c>
      <c r="G408" s="16">
        <v>5</v>
      </c>
      <c r="H408" s="124">
        <v>0.33333333333333331</v>
      </c>
      <c r="I408" s="16">
        <v>0</v>
      </c>
      <c r="J408" s="124">
        <v>0</v>
      </c>
    </row>
    <row r="409" spans="1:10" ht="15" x14ac:dyDescent="0.25">
      <c r="A409" s="200" t="s">
        <v>1045</v>
      </c>
      <c r="B409" s="25" t="s">
        <v>25</v>
      </c>
      <c r="C409" s="14">
        <v>34</v>
      </c>
      <c r="D409" s="122">
        <v>0.57627118644067798</v>
      </c>
      <c r="E409" s="14">
        <v>17</v>
      </c>
      <c r="F409" s="122">
        <v>0.70833333333333337</v>
      </c>
      <c r="G409" s="14">
        <v>1</v>
      </c>
      <c r="H409" s="122">
        <v>0.33333333333333331</v>
      </c>
      <c r="I409" s="14">
        <v>0</v>
      </c>
      <c r="J409" s="122" t="e">
        <v>#DIV/0!</v>
      </c>
    </row>
    <row r="410" spans="1:10" ht="15" x14ac:dyDescent="0.25">
      <c r="A410" s="201"/>
      <c r="B410" s="24" t="s">
        <v>24</v>
      </c>
      <c r="C410" s="15">
        <v>15</v>
      </c>
      <c r="D410" s="123">
        <v>0.25423728813559321</v>
      </c>
      <c r="E410" s="15">
        <v>3</v>
      </c>
      <c r="F410" s="123">
        <v>0.125</v>
      </c>
      <c r="G410" s="15">
        <v>2</v>
      </c>
      <c r="H410" s="123">
        <v>0.66666666666666663</v>
      </c>
      <c r="I410" s="15">
        <v>0</v>
      </c>
      <c r="J410" s="123" t="e">
        <v>#DIV/0!</v>
      </c>
    </row>
    <row r="411" spans="1:10" ht="15" x14ac:dyDescent="0.25">
      <c r="A411" s="201"/>
      <c r="B411" s="24" t="s">
        <v>26</v>
      </c>
      <c r="C411" s="15">
        <v>1</v>
      </c>
      <c r="D411" s="123">
        <v>1.6949152542372881E-2</v>
      </c>
      <c r="E411" s="15">
        <v>0</v>
      </c>
      <c r="F411" s="123">
        <v>0</v>
      </c>
      <c r="G411" s="15">
        <v>0</v>
      </c>
      <c r="H411" s="123">
        <v>0</v>
      </c>
      <c r="I411" s="15">
        <v>0</v>
      </c>
      <c r="J411" s="123" t="e">
        <v>#DIV/0!</v>
      </c>
    </row>
    <row r="412" spans="1:10" ht="30.75" thickBot="1" x14ac:dyDescent="0.3">
      <c r="A412" s="202"/>
      <c r="B412" s="27" t="s">
        <v>23</v>
      </c>
      <c r="C412" s="16">
        <v>9</v>
      </c>
      <c r="D412" s="124">
        <v>0.15254237288135594</v>
      </c>
      <c r="E412" s="16">
        <v>4</v>
      </c>
      <c r="F412" s="124">
        <v>0.16666666666666666</v>
      </c>
      <c r="G412" s="16">
        <v>0</v>
      </c>
      <c r="H412" s="124">
        <v>0</v>
      </c>
      <c r="I412" s="16">
        <v>0</v>
      </c>
      <c r="J412" s="124" t="e">
        <v>#DIV/0!</v>
      </c>
    </row>
    <row r="413" spans="1:10" ht="15" customHeight="1" x14ac:dyDescent="0.25">
      <c r="A413" s="234" t="s">
        <v>1068</v>
      </c>
      <c r="B413" s="25" t="s">
        <v>27</v>
      </c>
      <c r="C413" s="10">
        <v>50</v>
      </c>
      <c r="D413" s="36">
        <v>4.6641791044776122E-2</v>
      </c>
      <c r="E413" s="10">
        <v>44</v>
      </c>
      <c r="F413" s="36">
        <v>9.2631578947368426E-2</v>
      </c>
      <c r="G413" s="10">
        <v>4</v>
      </c>
      <c r="H413" s="36">
        <v>7.8431372549019607E-2</v>
      </c>
      <c r="I413" s="10">
        <v>0</v>
      </c>
      <c r="J413" s="36">
        <v>0</v>
      </c>
    </row>
    <row r="414" spans="1:10" ht="15.75" thickBot="1" x14ac:dyDescent="0.3">
      <c r="A414" s="235"/>
      <c r="B414" s="26" t="s">
        <v>28</v>
      </c>
      <c r="C414" s="11">
        <v>1022</v>
      </c>
      <c r="D414" s="37">
        <v>0.95335820895522383</v>
      </c>
      <c r="E414" s="11">
        <v>431</v>
      </c>
      <c r="F414" s="37">
        <v>0.9073684210526316</v>
      </c>
      <c r="G414" s="11">
        <v>47</v>
      </c>
      <c r="H414" s="37">
        <v>0.92156862745098034</v>
      </c>
      <c r="I414" s="11">
        <v>3</v>
      </c>
      <c r="J414" s="37">
        <v>1</v>
      </c>
    </row>
    <row r="415" spans="1:10" ht="15" customHeight="1" x14ac:dyDescent="0.25">
      <c r="A415" s="234" t="s">
        <v>1069</v>
      </c>
      <c r="B415" s="25" t="s">
        <v>27</v>
      </c>
      <c r="C415" s="10">
        <v>242</v>
      </c>
      <c r="D415" s="36">
        <v>0.22574626865671643</v>
      </c>
      <c r="E415" s="10">
        <v>93</v>
      </c>
      <c r="F415" s="36">
        <v>0.19578947368421051</v>
      </c>
      <c r="G415" s="10">
        <v>15</v>
      </c>
      <c r="H415" s="36">
        <v>0.29411764705882354</v>
      </c>
      <c r="I415" s="10">
        <v>1</v>
      </c>
      <c r="J415" s="36">
        <v>0.33333333333333331</v>
      </c>
    </row>
    <row r="416" spans="1:10" ht="15.75" thickBot="1" x14ac:dyDescent="0.3">
      <c r="A416" s="235"/>
      <c r="B416" s="26" t="s">
        <v>28</v>
      </c>
      <c r="C416" s="11">
        <v>830</v>
      </c>
      <c r="D416" s="37">
        <v>0.77425373134328357</v>
      </c>
      <c r="E416" s="11">
        <v>382</v>
      </c>
      <c r="F416" s="37">
        <v>0.80421052631578949</v>
      </c>
      <c r="G416" s="11">
        <v>36</v>
      </c>
      <c r="H416" s="37">
        <v>0.70588235294117652</v>
      </c>
      <c r="I416" s="11">
        <v>2</v>
      </c>
      <c r="J416" s="37">
        <v>0.66666666666666663</v>
      </c>
    </row>
    <row r="417" spans="1:11" ht="8.25" customHeight="1" x14ac:dyDescent="0.25">
      <c r="A417" s="48"/>
      <c r="B417" s="48"/>
      <c r="C417" s="48"/>
      <c r="D417" s="61"/>
      <c r="E417" s="48"/>
      <c r="F417" s="61"/>
      <c r="G417" s="48"/>
      <c r="H417" s="61"/>
      <c r="I417" s="48"/>
      <c r="J417" s="61"/>
    </row>
    <row r="418" spans="1:11" ht="15" hidden="1" customHeight="1" x14ac:dyDescent="0.25">
      <c r="A418" s="48"/>
      <c r="B418" s="48"/>
      <c r="C418" s="48"/>
      <c r="D418" s="61"/>
      <c r="E418" s="48"/>
      <c r="F418" s="61"/>
      <c r="G418" s="48"/>
      <c r="H418" s="61"/>
      <c r="I418" s="48"/>
      <c r="J418" s="61"/>
    </row>
    <row r="419" spans="1:11" ht="15" hidden="1" customHeight="1" x14ac:dyDescent="0.25">
      <c r="A419" s="48"/>
      <c r="B419" s="48"/>
      <c r="C419" s="48"/>
      <c r="D419" s="61"/>
      <c r="E419" s="48"/>
      <c r="F419" s="61"/>
      <c r="G419" s="48"/>
      <c r="H419" s="61"/>
      <c r="I419" s="48"/>
      <c r="J419" s="61"/>
    </row>
    <row r="420" spans="1:11" ht="15" hidden="1" customHeight="1" x14ac:dyDescent="0.25">
      <c r="A420" s="48"/>
      <c r="B420" s="48"/>
      <c r="C420" s="48"/>
      <c r="D420" s="61"/>
      <c r="E420" s="48"/>
      <c r="F420" s="61"/>
      <c r="G420" s="48"/>
      <c r="H420" s="61"/>
      <c r="I420" s="48"/>
      <c r="J420" s="61"/>
    </row>
    <row r="421" spans="1:11" ht="15" hidden="1" customHeight="1" x14ac:dyDescent="0.25">
      <c r="A421" s="102"/>
      <c r="B421" s="102"/>
      <c r="C421" s="48"/>
      <c r="D421" s="61"/>
      <c r="E421" s="48"/>
      <c r="F421" s="61"/>
      <c r="G421" s="48"/>
      <c r="H421" s="61"/>
      <c r="I421" s="48"/>
      <c r="J421" s="61"/>
    </row>
    <row r="422" spans="1:11" ht="18.75" hidden="1" customHeight="1" x14ac:dyDescent="0.3">
      <c r="A422" s="102"/>
      <c r="B422" s="102"/>
      <c r="C422" s="248" t="s">
        <v>106</v>
      </c>
      <c r="D422" s="249"/>
      <c r="E422" s="248" t="s">
        <v>106</v>
      </c>
      <c r="F422" s="249"/>
      <c r="G422" s="248" t="s">
        <v>365</v>
      </c>
      <c r="H422" s="249"/>
      <c r="I422" s="248" t="s">
        <v>365</v>
      </c>
      <c r="J422" s="249"/>
    </row>
    <row r="423" spans="1:11" ht="14.25" customHeight="1" x14ac:dyDescent="0.25">
      <c r="A423" s="227" t="s">
        <v>1070</v>
      </c>
      <c r="B423" s="176"/>
      <c r="C423" s="197" t="s">
        <v>1010</v>
      </c>
      <c r="D423" s="197"/>
      <c r="E423" s="197"/>
      <c r="F423" s="197"/>
      <c r="G423" s="197"/>
      <c r="H423" s="197"/>
      <c r="I423" s="197"/>
      <c r="J423" s="247"/>
      <c r="K423" s="33"/>
    </row>
    <row r="424" spans="1:11" ht="15" x14ac:dyDescent="0.25">
      <c r="A424" s="213"/>
      <c r="B424" s="102"/>
      <c r="C424" s="7" t="s">
        <v>333</v>
      </c>
      <c r="D424" s="7" t="s">
        <v>332</v>
      </c>
      <c r="E424" s="7" t="s">
        <v>333</v>
      </c>
      <c r="F424" s="7" t="s">
        <v>332</v>
      </c>
      <c r="G424" s="7" t="s">
        <v>333</v>
      </c>
      <c r="H424" s="7" t="s">
        <v>332</v>
      </c>
      <c r="I424" s="7" t="s">
        <v>333</v>
      </c>
      <c r="J424" s="7" t="s">
        <v>332</v>
      </c>
    </row>
    <row r="425" spans="1:11" ht="15" x14ac:dyDescent="0.25">
      <c r="A425" s="213"/>
      <c r="B425" s="50" t="s">
        <v>27</v>
      </c>
      <c r="C425" s="2">
        <v>186</v>
      </c>
      <c r="D425" s="35">
        <v>0.6283783783783784</v>
      </c>
      <c r="E425" s="2">
        <v>76</v>
      </c>
      <c r="F425" s="35">
        <v>0.58015267175572516</v>
      </c>
      <c r="G425" s="2">
        <v>11</v>
      </c>
      <c r="H425" s="35">
        <v>0.55000000000000004</v>
      </c>
      <c r="I425" s="2">
        <v>1</v>
      </c>
      <c r="J425" s="35">
        <v>1</v>
      </c>
    </row>
    <row r="426" spans="1:11" ht="15" x14ac:dyDescent="0.25">
      <c r="A426" s="213"/>
      <c r="B426" s="50" t="s">
        <v>28</v>
      </c>
      <c r="C426" s="2">
        <v>110</v>
      </c>
      <c r="D426" s="35">
        <v>0.3716216216216216</v>
      </c>
      <c r="E426" s="2">
        <v>55</v>
      </c>
      <c r="F426" s="35">
        <v>0.41984732824427479</v>
      </c>
      <c r="G426" s="2">
        <v>9</v>
      </c>
      <c r="H426" s="35">
        <v>0.45</v>
      </c>
      <c r="I426" s="2">
        <v>0</v>
      </c>
      <c r="J426" s="35">
        <v>0</v>
      </c>
    </row>
    <row r="427" spans="1:11" ht="7.5" customHeight="1" x14ac:dyDescent="0.25">
      <c r="A427" s="213"/>
      <c r="B427" s="48"/>
      <c r="C427" s="125"/>
      <c r="D427" s="125"/>
      <c r="E427" s="125"/>
      <c r="F427" s="125"/>
      <c r="G427" s="125"/>
      <c r="H427" s="125"/>
      <c r="I427" s="125"/>
      <c r="J427" s="125"/>
    </row>
    <row r="428" spans="1:11" ht="5.25" customHeight="1" x14ac:dyDescent="0.25">
      <c r="A428" s="213"/>
      <c r="B428" s="48"/>
      <c r="C428" s="198" t="s">
        <v>1022</v>
      </c>
      <c r="D428" s="198"/>
      <c r="E428" s="198"/>
      <c r="F428" s="198"/>
      <c r="G428" s="198"/>
      <c r="H428" s="198"/>
      <c r="I428" s="198"/>
      <c r="J428" s="198"/>
    </row>
    <row r="429" spans="1:11" ht="15" x14ac:dyDescent="0.25">
      <c r="A429" s="213"/>
      <c r="B429" s="48"/>
      <c r="C429" s="199"/>
      <c r="D429" s="199"/>
      <c r="E429" s="199"/>
      <c r="F429" s="199"/>
      <c r="G429" s="199"/>
      <c r="H429" s="199"/>
      <c r="I429" s="199"/>
      <c r="J429" s="199"/>
    </row>
    <row r="430" spans="1:11" ht="15" x14ac:dyDescent="0.25">
      <c r="A430" s="213"/>
      <c r="B430" s="48"/>
      <c r="C430" s="7" t="s">
        <v>333</v>
      </c>
      <c r="D430" s="7" t="s">
        <v>332</v>
      </c>
      <c r="E430" s="7" t="s">
        <v>333</v>
      </c>
      <c r="F430" s="7" t="s">
        <v>332</v>
      </c>
      <c r="G430" s="7" t="s">
        <v>333</v>
      </c>
      <c r="H430" s="7" t="s">
        <v>332</v>
      </c>
      <c r="I430" s="7" t="s">
        <v>333</v>
      </c>
      <c r="J430" s="7" t="s">
        <v>332</v>
      </c>
    </row>
    <row r="431" spans="1:11" ht="15" x14ac:dyDescent="0.25">
      <c r="A431" s="213"/>
      <c r="B431" s="127" t="s">
        <v>27</v>
      </c>
      <c r="C431" s="152">
        <v>151</v>
      </c>
      <c r="D431" s="153">
        <v>0.69585253456221197</v>
      </c>
      <c r="E431" s="152">
        <v>47</v>
      </c>
      <c r="F431" s="153">
        <v>0.60256410256410253</v>
      </c>
      <c r="G431" s="152">
        <v>10</v>
      </c>
      <c r="H431" s="153">
        <v>0.55555555555555558</v>
      </c>
      <c r="I431" s="152">
        <v>1</v>
      </c>
      <c r="J431" s="153">
        <v>1</v>
      </c>
    </row>
    <row r="432" spans="1:11" ht="15" x14ac:dyDescent="0.25">
      <c r="A432" s="213"/>
      <c r="B432" s="154" t="s">
        <v>28</v>
      </c>
      <c r="C432" s="152">
        <v>66</v>
      </c>
      <c r="D432" s="153">
        <v>0.30414746543778803</v>
      </c>
      <c r="E432" s="152">
        <v>31</v>
      </c>
      <c r="F432" s="153">
        <v>0.39743589743589741</v>
      </c>
      <c r="G432" s="152">
        <v>8</v>
      </c>
      <c r="H432" s="153">
        <v>0.44444444444444442</v>
      </c>
      <c r="I432" s="152">
        <v>0</v>
      </c>
      <c r="J432" s="153">
        <v>0</v>
      </c>
    </row>
    <row r="433" spans="1:10" ht="10.5" customHeight="1" x14ac:dyDescent="0.25">
      <c r="A433" s="93"/>
      <c r="B433" s="155"/>
      <c r="C433" s="155"/>
      <c r="D433" s="156"/>
      <c r="E433" s="155"/>
      <c r="F433" s="156"/>
      <c r="G433" s="155"/>
      <c r="H433" s="156"/>
      <c r="I433" s="155"/>
      <c r="J433" s="156"/>
    </row>
    <row r="434" spans="1:10" ht="144" customHeight="1" x14ac:dyDescent="0.25">
      <c r="A434" s="116"/>
      <c r="B434" s="116"/>
      <c r="C434" s="116"/>
      <c r="D434" s="116"/>
      <c r="E434" s="116"/>
      <c r="F434" s="116"/>
      <c r="G434" s="48"/>
      <c r="H434" s="48"/>
      <c r="I434" s="48"/>
      <c r="J434" s="48"/>
    </row>
    <row r="435" spans="1:10" ht="30" hidden="1" customHeight="1" x14ac:dyDescent="0.25">
      <c r="A435" s="230" t="s">
        <v>168</v>
      </c>
      <c r="B435" s="230"/>
      <c r="C435" s="230"/>
      <c r="D435" s="230"/>
      <c r="E435" s="133"/>
      <c r="F435" s="133"/>
      <c r="G435" s="48"/>
      <c r="H435" s="48"/>
      <c r="I435" s="48"/>
      <c r="J435" s="48"/>
    </row>
    <row r="436" spans="1:10" ht="15" hidden="1" customHeight="1" x14ac:dyDescent="0.25">
      <c r="A436" s="48"/>
      <c r="B436" s="48"/>
      <c r="C436" s="48"/>
      <c r="D436" s="61"/>
      <c r="E436" s="48"/>
      <c r="F436" s="61"/>
      <c r="G436" s="48"/>
      <c r="H436" s="61"/>
      <c r="I436" s="48"/>
      <c r="J436" s="61"/>
    </row>
    <row r="437" spans="1:10" ht="15" hidden="1" customHeight="1" x14ac:dyDescent="0.25">
      <c r="A437" s="48"/>
      <c r="B437" s="48"/>
      <c r="C437" s="7" t="s">
        <v>333</v>
      </c>
      <c r="D437" s="7" t="s">
        <v>332</v>
      </c>
      <c r="E437" s="7" t="s">
        <v>333</v>
      </c>
      <c r="F437" s="7" t="s">
        <v>332</v>
      </c>
      <c r="G437" s="7" t="s">
        <v>333</v>
      </c>
      <c r="H437" s="7" t="s">
        <v>332</v>
      </c>
      <c r="I437" s="7" t="s">
        <v>333</v>
      </c>
      <c r="J437" s="7" t="s">
        <v>332</v>
      </c>
    </row>
    <row r="438" spans="1:10" ht="15" hidden="1" customHeight="1" x14ac:dyDescent="0.25">
      <c r="A438" s="200" t="s">
        <v>7</v>
      </c>
      <c r="B438" s="22" t="s">
        <v>21</v>
      </c>
      <c r="C438" s="10">
        <v>4</v>
      </c>
      <c r="D438" s="38">
        <v>1.3377926421404682E-2</v>
      </c>
      <c r="E438" s="10">
        <v>2</v>
      </c>
      <c r="F438" s="38">
        <v>1.4388489208633094E-2</v>
      </c>
      <c r="G438" s="10">
        <v>0</v>
      </c>
      <c r="H438" s="38">
        <v>0</v>
      </c>
      <c r="I438" s="10">
        <v>0</v>
      </c>
      <c r="J438" s="38">
        <v>0</v>
      </c>
    </row>
    <row r="439" spans="1:10" ht="15" hidden="1" customHeight="1" x14ac:dyDescent="0.25">
      <c r="A439" s="201"/>
      <c r="B439" s="21" t="s">
        <v>20</v>
      </c>
      <c r="C439" s="2">
        <v>112</v>
      </c>
      <c r="D439" s="39">
        <v>0.37458193979933108</v>
      </c>
      <c r="E439" s="2">
        <v>44</v>
      </c>
      <c r="F439" s="39">
        <v>0.31654676258992803</v>
      </c>
      <c r="G439" s="2">
        <v>7</v>
      </c>
      <c r="H439" s="39">
        <v>0.33333333333333331</v>
      </c>
      <c r="I439" s="2">
        <v>1</v>
      </c>
      <c r="J439" s="39">
        <v>1</v>
      </c>
    </row>
    <row r="440" spans="1:10" ht="15" hidden="1" customHeight="1" x14ac:dyDescent="0.25">
      <c r="A440" s="201"/>
      <c r="B440" s="21" t="s">
        <v>19</v>
      </c>
      <c r="C440" s="2">
        <v>110</v>
      </c>
      <c r="D440" s="39">
        <v>0.36789297658862874</v>
      </c>
      <c r="E440" s="2">
        <v>51</v>
      </c>
      <c r="F440" s="39">
        <v>0.36690647482014388</v>
      </c>
      <c r="G440" s="2">
        <v>9</v>
      </c>
      <c r="H440" s="39">
        <v>0.42857142857142855</v>
      </c>
      <c r="I440" s="2">
        <v>0</v>
      </c>
      <c r="J440" s="39">
        <v>0</v>
      </c>
    </row>
    <row r="441" spans="1:10" ht="15.75" hidden="1" customHeight="1" thickBot="1" x14ac:dyDescent="0.3">
      <c r="A441" s="202"/>
      <c r="B441" s="23" t="s">
        <v>22</v>
      </c>
      <c r="C441" s="11">
        <v>73</v>
      </c>
      <c r="D441" s="40">
        <v>0.24414715719063546</v>
      </c>
      <c r="E441" s="11">
        <v>42</v>
      </c>
      <c r="F441" s="40">
        <v>0.30215827338129497</v>
      </c>
      <c r="G441" s="11">
        <v>5</v>
      </c>
      <c r="H441" s="40">
        <v>0.23809523809523808</v>
      </c>
      <c r="I441" s="11">
        <v>0</v>
      </c>
      <c r="J441" s="40">
        <v>0</v>
      </c>
    </row>
    <row r="442" spans="1:10" ht="15" hidden="1" customHeight="1" x14ac:dyDescent="0.25">
      <c r="A442" s="200" t="s">
        <v>8</v>
      </c>
      <c r="B442" s="22" t="s">
        <v>21</v>
      </c>
      <c r="C442" s="10">
        <v>27</v>
      </c>
      <c r="D442" s="38">
        <v>9.375E-2</v>
      </c>
      <c r="E442" s="10">
        <v>23</v>
      </c>
      <c r="F442" s="38">
        <v>0.18548387096774194</v>
      </c>
      <c r="G442" s="10">
        <v>2</v>
      </c>
      <c r="H442" s="38">
        <v>0.1</v>
      </c>
      <c r="I442" s="10">
        <v>0</v>
      </c>
      <c r="J442" s="38" t="e">
        <v>#DIV/0!</v>
      </c>
    </row>
    <row r="443" spans="1:10" ht="15" hidden="1" customHeight="1" x14ac:dyDescent="0.25">
      <c r="A443" s="201"/>
      <c r="B443" s="21" t="s">
        <v>20</v>
      </c>
      <c r="C443" s="2">
        <v>110</v>
      </c>
      <c r="D443" s="39">
        <v>0.38194444444444442</v>
      </c>
      <c r="E443" s="2">
        <v>55</v>
      </c>
      <c r="F443" s="39">
        <v>0.44354838709677419</v>
      </c>
      <c r="G443" s="2">
        <v>4</v>
      </c>
      <c r="H443" s="39">
        <v>0.2</v>
      </c>
      <c r="I443" s="2">
        <v>0</v>
      </c>
      <c r="J443" s="39" t="e">
        <v>#DIV/0!</v>
      </c>
    </row>
    <row r="444" spans="1:10" ht="15" hidden="1" customHeight="1" x14ac:dyDescent="0.25">
      <c r="A444" s="201"/>
      <c r="B444" s="21" t="s">
        <v>19</v>
      </c>
      <c r="C444" s="2">
        <v>69</v>
      </c>
      <c r="D444" s="39">
        <v>0.23958333333333334</v>
      </c>
      <c r="E444" s="2">
        <v>26</v>
      </c>
      <c r="F444" s="39">
        <v>0.20967741935483872</v>
      </c>
      <c r="G444" s="2">
        <v>5</v>
      </c>
      <c r="H444" s="39">
        <v>0.25</v>
      </c>
      <c r="I444" s="2">
        <v>0</v>
      </c>
      <c r="J444" s="39" t="e">
        <v>#DIV/0!</v>
      </c>
    </row>
    <row r="445" spans="1:10" ht="15.75" hidden="1" customHeight="1" thickBot="1" x14ac:dyDescent="0.3">
      <c r="A445" s="202"/>
      <c r="B445" s="23" t="s">
        <v>22</v>
      </c>
      <c r="C445" s="11">
        <v>82</v>
      </c>
      <c r="D445" s="40">
        <v>0.28472222222222221</v>
      </c>
      <c r="E445" s="11">
        <v>20</v>
      </c>
      <c r="F445" s="40">
        <v>0.16129032258064516</v>
      </c>
      <c r="G445" s="11">
        <v>9</v>
      </c>
      <c r="H445" s="40">
        <v>0.45</v>
      </c>
      <c r="I445" s="11">
        <v>0</v>
      </c>
      <c r="J445" s="40" t="e">
        <v>#DIV/0!</v>
      </c>
    </row>
    <row r="446" spans="1:10" ht="15" hidden="1" customHeight="1" x14ac:dyDescent="0.25">
      <c r="A446" s="200" t="s">
        <v>9</v>
      </c>
      <c r="B446" s="22" t="s">
        <v>21</v>
      </c>
      <c r="C446" s="10">
        <v>39</v>
      </c>
      <c r="D446" s="38">
        <v>0.16455696202531644</v>
      </c>
      <c r="E446" s="10">
        <v>19</v>
      </c>
      <c r="F446" s="38">
        <v>0.18269230769230768</v>
      </c>
      <c r="G446" s="10">
        <v>2</v>
      </c>
      <c r="H446" s="38">
        <v>0.125</v>
      </c>
      <c r="I446" s="10">
        <v>0</v>
      </c>
      <c r="J446" s="38" t="e">
        <v>#DIV/0!</v>
      </c>
    </row>
    <row r="447" spans="1:10" ht="15" hidden="1" customHeight="1" x14ac:dyDescent="0.25">
      <c r="A447" s="201"/>
      <c r="B447" s="21" t="s">
        <v>20</v>
      </c>
      <c r="C447" s="2">
        <v>72</v>
      </c>
      <c r="D447" s="39">
        <v>0.30379746835443039</v>
      </c>
      <c r="E447" s="2">
        <v>40</v>
      </c>
      <c r="F447" s="39">
        <v>0.38461538461538464</v>
      </c>
      <c r="G447" s="2">
        <v>6</v>
      </c>
      <c r="H447" s="39">
        <v>0.375</v>
      </c>
      <c r="I447" s="2">
        <v>0</v>
      </c>
      <c r="J447" s="39" t="e">
        <v>#DIV/0!</v>
      </c>
    </row>
    <row r="448" spans="1:10" ht="15" hidden="1" customHeight="1" x14ac:dyDescent="0.25">
      <c r="A448" s="201"/>
      <c r="B448" s="21" t="s">
        <v>19</v>
      </c>
      <c r="C448" s="2">
        <v>56</v>
      </c>
      <c r="D448" s="39">
        <v>0.23628691983122363</v>
      </c>
      <c r="E448" s="2">
        <v>26</v>
      </c>
      <c r="F448" s="39">
        <v>0.25</v>
      </c>
      <c r="G448" s="2">
        <v>3</v>
      </c>
      <c r="H448" s="39">
        <v>0.1875</v>
      </c>
      <c r="I448" s="2">
        <v>0</v>
      </c>
      <c r="J448" s="39" t="e">
        <v>#DIV/0!</v>
      </c>
    </row>
    <row r="449" spans="1:10" ht="15.75" hidden="1" customHeight="1" thickBot="1" x14ac:dyDescent="0.3">
      <c r="A449" s="202"/>
      <c r="B449" s="23" t="s">
        <v>22</v>
      </c>
      <c r="C449" s="11">
        <v>70</v>
      </c>
      <c r="D449" s="40">
        <v>0.29535864978902954</v>
      </c>
      <c r="E449" s="11">
        <v>19</v>
      </c>
      <c r="F449" s="40">
        <v>0.18269230769230768</v>
      </c>
      <c r="G449" s="11">
        <v>5</v>
      </c>
      <c r="H449" s="40">
        <v>0.3125</v>
      </c>
      <c r="I449" s="11">
        <v>0</v>
      </c>
      <c r="J449" s="40" t="e">
        <v>#DIV/0!</v>
      </c>
    </row>
    <row r="450" spans="1:10" ht="15" hidden="1" customHeight="1" x14ac:dyDescent="0.25">
      <c r="A450" s="200" t="s">
        <v>39</v>
      </c>
      <c r="B450" s="22" t="s">
        <v>21</v>
      </c>
      <c r="C450" s="10">
        <v>4</v>
      </c>
      <c r="D450" s="38">
        <v>1.3157894736842105E-2</v>
      </c>
      <c r="E450" s="10">
        <v>1</v>
      </c>
      <c r="F450" s="38">
        <v>7.0921985815602835E-3</v>
      </c>
      <c r="G450" s="10">
        <v>0</v>
      </c>
      <c r="H450" s="38">
        <v>0</v>
      </c>
      <c r="I450" s="10">
        <v>0</v>
      </c>
      <c r="J450" s="38">
        <v>0</v>
      </c>
    </row>
    <row r="451" spans="1:10" ht="15" hidden="1" customHeight="1" x14ac:dyDescent="0.25">
      <c r="A451" s="201"/>
      <c r="B451" s="21" t="s">
        <v>20</v>
      </c>
      <c r="C451" s="2">
        <v>31</v>
      </c>
      <c r="D451" s="39">
        <v>0.10197368421052631</v>
      </c>
      <c r="E451" s="2">
        <v>14</v>
      </c>
      <c r="F451" s="39">
        <v>9.9290780141843976E-2</v>
      </c>
      <c r="G451" s="2">
        <v>2</v>
      </c>
      <c r="H451" s="39">
        <v>9.5238095238095233E-2</v>
      </c>
      <c r="I451" s="2">
        <v>0</v>
      </c>
      <c r="J451" s="39">
        <v>0</v>
      </c>
    </row>
    <row r="452" spans="1:10" ht="15" hidden="1" customHeight="1" x14ac:dyDescent="0.25">
      <c r="A452" s="201"/>
      <c r="B452" s="21" t="s">
        <v>19</v>
      </c>
      <c r="C452" s="2">
        <v>89</v>
      </c>
      <c r="D452" s="39">
        <v>0.29276315789473684</v>
      </c>
      <c r="E452" s="2">
        <v>41</v>
      </c>
      <c r="F452" s="39">
        <v>0.29078014184397161</v>
      </c>
      <c r="G452" s="2">
        <v>8</v>
      </c>
      <c r="H452" s="39">
        <v>0.38095238095238093</v>
      </c>
      <c r="I452" s="2">
        <v>1</v>
      </c>
      <c r="J452" s="39">
        <v>1</v>
      </c>
    </row>
    <row r="453" spans="1:10" ht="15.75" hidden="1" customHeight="1" thickBot="1" x14ac:dyDescent="0.3">
      <c r="A453" s="202"/>
      <c r="B453" s="23" t="s">
        <v>22</v>
      </c>
      <c r="C453" s="11">
        <v>180</v>
      </c>
      <c r="D453" s="40">
        <v>0.59210526315789469</v>
      </c>
      <c r="E453" s="11">
        <v>85</v>
      </c>
      <c r="F453" s="40">
        <v>0.6028368794326241</v>
      </c>
      <c r="G453" s="11">
        <v>11</v>
      </c>
      <c r="H453" s="40">
        <v>0.52380952380952384</v>
      </c>
      <c r="I453" s="11">
        <v>0</v>
      </c>
      <c r="J453" s="40">
        <v>0</v>
      </c>
    </row>
    <row r="454" spans="1:10" ht="15" hidden="1" customHeight="1" x14ac:dyDescent="0.25">
      <c r="A454" s="200" t="s">
        <v>10</v>
      </c>
      <c r="B454" s="22" t="s">
        <v>21</v>
      </c>
      <c r="C454" s="10">
        <v>7</v>
      </c>
      <c r="D454" s="38">
        <v>2.3489932885906041E-2</v>
      </c>
      <c r="E454" s="10">
        <v>0</v>
      </c>
      <c r="F454" s="38">
        <v>0</v>
      </c>
      <c r="G454" s="10">
        <v>0</v>
      </c>
      <c r="H454" s="38">
        <v>0</v>
      </c>
      <c r="I454" s="10">
        <v>0</v>
      </c>
      <c r="J454" s="38">
        <v>0</v>
      </c>
    </row>
    <row r="455" spans="1:10" ht="15" hidden="1" customHeight="1" x14ac:dyDescent="0.25">
      <c r="A455" s="201"/>
      <c r="B455" s="21" t="s">
        <v>20</v>
      </c>
      <c r="C455" s="2">
        <v>106</v>
      </c>
      <c r="D455" s="39">
        <v>0.35570469798657717</v>
      </c>
      <c r="E455" s="2">
        <v>41</v>
      </c>
      <c r="F455" s="39">
        <v>0.29710144927536231</v>
      </c>
      <c r="G455" s="2">
        <v>11</v>
      </c>
      <c r="H455" s="39">
        <v>0.55000000000000004</v>
      </c>
      <c r="I455" s="2">
        <v>1</v>
      </c>
      <c r="J455" s="39">
        <v>1</v>
      </c>
    </row>
    <row r="456" spans="1:10" ht="15" hidden="1" customHeight="1" x14ac:dyDescent="0.25">
      <c r="A456" s="201"/>
      <c r="B456" s="21" t="s">
        <v>19</v>
      </c>
      <c r="C456" s="2">
        <v>118</v>
      </c>
      <c r="D456" s="39">
        <v>0.39597315436241609</v>
      </c>
      <c r="E456" s="2">
        <v>62</v>
      </c>
      <c r="F456" s="39">
        <v>0.44927536231884058</v>
      </c>
      <c r="G456" s="2">
        <v>8</v>
      </c>
      <c r="H456" s="39">
        <v>0.4</v>
      </c>
      <c r="I456" s="2">
        <v>0</v>
      </c>
      <c r="J456" s="39">
        <v>0</v>
      </c>
    </row>
    <row r="457" spans="1:10" ht="15.75" hidden="1" customHeight="1" thickBot="1" x14ac:dyDescent="0.3">
      <c r="A457" s="202"/>
      <c r="B457" s="23" t="s">
        <v>22</v>
      </c>
      <c r="C457" s="11">
        <v>67</v>
      </c>
      <c r="D457" s="40">
        <v>0.22483221476510068</v>
      </c>
      <c r="E457" s="11">
        <v>35</v>
      </c>
      <c r="F457" s="40">
        <v>0.25362318840579712</v>
      </c>
      <c r="G457" s="11">
        <v>1</v>
      </c>
      <c r="H457" s="40">
        <v>0.05</v>
      </c>
      <c r="I457" s="11">
        <v>0</v>
      </c>
      <c r="J457" s="40">
        <v>0</v>
      </c>
    </row>
    <row r="458" spans="1:10" ht="15" hidden="1" customHeight="1" x14ac:dyDescent="0.25">
      <c r="A458" s="200" t="s">
        <v>11</v>
      </c>
      <c r="B458" s="22" t="s">
        <v>21</v>
      </c>
      <c r="C458" s="10">
        <v>1</v>
      </c>
      <c r="D458" s="38">
        <v>3.2258064516129032E-3</v>
      </c>
      <c r="E458" s="10">
        <v>1</v>
      </c>
      <c r="F458" s="38">
        <v>6.993006993006993E-3</v>
      </c>
      <c r="G458" s="10">
        <v>0</v>
      </c>
      <c r="H458" s="38">
        <v>0</v>
      </c>
      <c r="I458" s="10">
        <v>0</v>
      </c>
      <c r="J458" s="38">
        <v>0</v>
      </c>
    </row>
    <row r="459" spans="1:10" ht="15" hidden="1" customHeight="1" x14ac:dyDescent="0.25">
      <c r="A459" s="201"/>
      <c r="B459" s="21" t="s">
        <v>20</v>
      </c>
      <c r="C459" s="2">
        <v>21</v>
      </c>
      <c r="D459" s="39">
        <v>6.7741935483870974E-2</v>
      </c>
      <c r="E459" s="2">
        <v>12</v>
      </c>
      <c r="F459" s="39">
        <v>8.3916083916083919E-2</v>
      </c>
      <c r="G459" s="2">
        <v>1</v>
      </c>
      <c r="H459" s="39">
        <v>4.7619047619047616E-2</v>
      </c>
      <c r="I459" s="2">
        <v>0</v>
      </c>
      <c r="J459" s="39">
        <v>0</v>
      </c>
    </row>
    <row r="460" spans="1:10" ht="15" hidden="1" customHeight="1" x14ac:dyDescent="0.25">
      <c r="A460" s="201"/>
      <c r="B460" s="21" t="s">
        <v>19</v>
      </c>
      <c r="C460" s="2">
        <v>59</v>
      </c>
      <c r="D460" s="39">
        <v>0.19032258064516128</v>
      </c>
      <c r="E460" s="2">
        <v>51</v>
      </c>
      <c r="F460" s="39">
        <v>0.35664335664335667</v>
      </c>
      <c r="G460" s="2">
        <v>2</v>
      </c>
      <c r="H460" s="39">
        <v>9.5238095238095233E-2</v>
      </c>
      <c r="I460" s="2">
        <v>1</v>
      </c>
      <c r="J460" s="39">
        <v>1</v>
      </c>
    </row>
    <row r="461" spans="1:10" ht="15.75" hidden="1" customHeight="1" thickBot="1" x14ac:dyDescent="0.3">
      <c r="A461" s="202"/>
      <c r="B461" s="23" t="s">
        <v>22</v>
      </c>
      <c r="C461" s="11">
        <v>229</v>
      </c>
      <c r="D461" s="40">
        <v>0.73870967741935489</v>
      </c>
      <c r="E461" s="11">
        <v>79</v>
      </c>
      <c r="F461" s="40">
        <v>0.55244755244755239</v>
      </c>
      <c r="G461" s="11">
        <v>18</v>
      </c>
      <c r="H461" s="40">
        <v>0.8571428571428571</v>
      </c>
      <c r="I461" s="11">
        <v>0</v>
      </c>
      <c r="J461" s="40">
        <v>0</v>
      </c>
    </row>
    <row r="462" spans="1:10" ht="15" hidden="1" customHeight="1" x14ac:dyDescent="0.25">
      <c r="A462" s="200" t="s">
        <v>12</v>
      </c>
      <c r="B462" s="22" t="s">
        <v>21</v>
      </c>
      <c r="C462" s="10">
        <v>12</v>
      </c>
      <c r="D462" s="38">
        <v>3.9473684210526314E-2</v>
      </c>
      <c r="E462" s="10">
        <v>2</v>
      </c>
      <c r="F462" s="38">
        <v>1.4084507042253521E-2</v>
      </c>
      <c r="G462" s="10">
        <v>0</v>
      </c>
      <c r="H462" s="38">
        <v>0</v>
      </c>
      <c r="I462" s="10">
        <v>0</v>
      </c>
      <c r="J462" s="38">
        <v>0</v>
      </c>
    </row>
    <row r="463" spans="1:10" ht="15" hidden="1" customHeight="1" x14ac:dyDescent="0.25">
      <c r="A463" s="201"/>
      <c r="B463" s="21" t="s">
        <v>20</v>
      </c>
      <c r="C463" s="2">
        <v>102</v>
      </c>
      <c r="D463" s="39">
        <v>0.33552631578947367</v>
      </c>
      <c r="E463" s="2">
        <v>40</v>
      </c>
      <c r="F463" s="39">
        <v>0.28169014084507044</v>
      </c>
      <c r="G463" s="2">
        <v>10</v>
      </c>
      <c r="H463" s="39">
        <v>0.5</v>
      </c>
      <c r="I463" s="2">
        <v>0</v>
      </c>
      <c r="J463" s="39">
        <v>0</v>
      </c>
    </row>
    <row r="464" spans="1:10" ht="15" hidden="1" customHeight="1" x14ac:dyDescent="0.25">
      <c r="A464" s="201"/>
      <c r="B464" s="21" t="s">
        <v>19</v>
      </c>
      <c r="C464" s="2">
        <v>112</v>
      </c>
      <c r="D464" s="39">
        <v>0.36842105263157893</v>
      </c>
      <c r="E464" s="2">
        <v>72</v>
      </c>
      <c r="F464" s="39">
        <v>0.50704225352112675</v>
      </c>
      <c r="G464" s="2">
        <v>5</v>
      </c>
      <c r="H464" s="39">
        <v>0.25</v>
      </c>
      <c r="I464" s="2">
        <v>1</v>
      </c>
      <c r="J464" s="39">
        <v>1</v>
      </c>
    </row>
    <row r="465" spans="1:10" ht="15.75" hidden="1" customHeight="1" thickBot="1" x14ac:dyDescent="0.3">
      <c r="A465" s="202"/>
      <c r="B465" s="23" t="s">
        <v>22</v>
      </c>
      <c r="C465" s="11">
        <v>78</v>
      </c>
      <c r="D465" s="40">
        <v>0.25657894736842107</v>
      </c>
      <c r="E465" s="11">
        <v>28</v>
      </c>
      <c r="F465" s="40">
        <v>0.19718309859154928</v>
      </c>
      <c r="G465" s="11">
        <v>5</v>
      </c>
      <c r="H465" s="40">
        <v>0.25</v>
      </c>
      <c r="I465" s="11">
        <v>0</v>
      </c>
      <c r="J465" s="40">
        <v>0</v>
      </c>
    </row>
    <row r="466" spans="1:10" s="13" customFormat="1" ht="15.75" hidden="1" customHeight="1" x14ac:dyDescent="0.25">
      <c r="A466" s="28"/>
      <c r="B466" s="12"/>
      <c r="D466" s="41"/>
      <c r="F466" s="41"/>
      <c r="H466" s="41"/>
      <c r="J466" s="41"/>
    </row>
    <row r="467" spans="1:10" s="13" customFormat="1" ht="15" hidden="1" customHeight="1" x14ac:dyDescent="0.25">
      <c r="A467" s="84"/>
      <c r="B467" s="85"/>
      <c r="C467" s="52"/>
      <c r="D467" s="86"/>
      <c r="E467" s="52"/>
      <c r="F467" s="86"/>
      <c r="G467" s="52"/>
      <c r="H467" s="86"/>
      <c r="I467" s="52"/>
      <c r="J467" s="86"/>
    </row>
    <row r="468" spans="1:10" ht="15" hidden="1" customHeight="1" x14ac:dyDescent="0.25">
      <c r="A468" s="200" t="s">
        <v>13</v>
      </c>
      <c r="B468" s="22" t="s">
        <v>21</v>
      </c>
      <c r="C468" s="10">
        <v>0</v>
      </c>
      <c r="D468" s="38">
        <v>0</v>
      </c>
      <c r="E468" s="10">
        <v>0</v>
      </c>
      <c r="F468" s="38">
        <v>0</v>
      </c>
      <c r="G468" s="10">
        <v>0</v>
      </c>
      <c r="H468" s="38">
        <v>0</v>
      </c>
      <c r="I468" s="10">
        <v>0</v>
      </c>
      <c r="J468" s="38">
        <v>0</v>
      </c>
    </row>
    <row r="469" spans="1:10" ht="15" hidden="1" customHeight="1" x14ac:dyDescent="0.25">
      <c r="A469" s="201"/>
      <c r="B469" s="21" t="s">
        <v>20</v>
      </c>
      <c r="C469" s="2">
        <v>30</v>
      </c>
      <c r="D469" s="39">
        <v>0.1048951048951049</v>
      </c>
      <c r="E469" s="2">
        <v>5</v>
      </c>
      <c r="F469" s="39">
        <v>3.7037037037037035E-2</v>
      </c>
      <c r="G469" s="2">
        <v>3</v>
      </c>
      <c r="H469" s="39">
        <v>0.14285714285714285</v>
      </c>
      <c r="I469" s="2">
        <v>0</v>
      </c>
      <c r="J469" s="39">
        <v>0</v>
      </c>
    </row>
    <row r="470" spans="1:10" ht="15" hidden="1" customHeight="1" x14ac:dyDescent="0.25">
      <c r="A470" s="201"/>
      <c r="B470" s="21" t="s">
        <v>19</v>
      </c>
      <c r="C470" s="2">
        <v>87</v>
      </c>
      <c r="D470" s="39">
        <v>0.30419580419580422</v>
      </c>
      <c r="E470" s="2">
        <v>27</v>
      </c>
      <c r="F470" s="39">
        <v>0.2</v>
      </c>
      <c r="G470" s="2">
        <v>6</v>
      </c>
      <c r="H470" s="39">
        <v>0.2857142857142857</v>
      </c>
      <c r="I470" s="2">
        <v>0</v>
      </c>
      <c r="J470" s="39">
        <v>0</v>
      </c>
    </row>
    <row r="471" spans="1:10" ht="15.75" hidden="1" customHeight="1" thickBot="1" x14ac:dyDescent="0.3">
      <c r="A471" s="202"/>
      <c r="B471" s="23" t="s">
        <v>22</v>
      </c>
      <c r="C471" s="11">
        <v>169</v>
      </c>
      <c r="D471" s="40">
        <v>0.59090909090909094</v>
      </c>
      <c r="E471" s="11">
        <v>103</v>
      </c>
      <c r="F471" s="40">
        <v>0.76296296296296295</v>
      </c>
      <c r="G471" s="11">
        <v>12</v>
      </c>
      <c r="H471" s="40">
        <v>0.5714285714285714</v>
      </c>
      <c r="I471" s="11">
        <v>1</v>
      </c>
      <c r="J471" s="40">
        <v>1</v>
      </c>
    </row>
    <row r="472" spans="1:10" ht="15" hidden="1" customHeight="1" x14ac:dyDescent="0.25">
      <c r="A472" s="200" t="s">
        <v>14</v>
      </c>
      <c r="B472" s="22" t="s">
        <v>21</v>
      </c>
      <c r="C472" s="10">
        <v>9</v>
      </c>
      <c r="D472" s="38">
        <v>0.20454545454545456</v>
      </c>
      <c r="E472" s="10">
        <v>7</v>
      </c>
      <c r="F472" s="38">
        <v>0.30434782608695654</v>
      </c>
      <c r="G472" s="10">
        <v>0</v>
      </c>
      <c r="H472" s="38">
        <v>0</v>
      </c>
      <c r="I472" s="10">
        <v>0</v>
      </c>
      <c r="J472" s="38" t="e">
        <v>#DIV/0!</v>
      </c>
    </row>
    <row r="473" spans="1:10" ht="15" hidden="1" customHeight="1" x14ac:dyDescent="0.25">
      <c r="A473" s="201"/>
      <c r="B473" s="21" t="s">
        <v>20</v>
      </c>
      <c r="C473" s="2">
        <v>9</v>
      </c>
      <c r="D473" s="39">
        <v>0.20454545454545456</v>
      </c>
      <c r="E473" s="2">
        <v>3</v>
      </c>
      <c r="F473" s="39">
        <v>0.13043478260869565</v>
      </c>
      <c r="G473" s="2">
        <v>0</v>
      </c>
      <c r="H473" s="39">
        <v>0</v>
      </c>
      <c r="I473" s="2">
        <v>0</v>
      </c>
      <c r="J473" s="39" t="e">
        <v>#DIV/0!</v>
      </c>
    </row>
    <row r="474" spans="1:10" ht="15" hidden="1" customHeight="1" x14ac:dyDescent="0.25">
      <c r="A474" s="201"/>
      <c r="B474" s="21" t="s">
        <v>19</v>
      </c>
      <c r="C474" s="2">
        <v>8</v>
      </c>
      <c r="D474" s="39">
        <v>0.18181818181818182</v>
      </c>
      <c r="E474" s="2">
        <v>4</v>
      </c>
      <c r="F474" s="39">
        <v>0.17391304347826086</v>
      </c>
      <c r="G474" s="2">
        <v>2</v>
      </c>
      <c r="H474" s="39">
        <v>1</v>
      </c>
      <c r="I474" s="2">
        <v>0</v>
      </c>
      <c r="J474" s="39" t="e">
        <v>#DIV/0!</v>
      </c>
    </row>
    <row r="475" spans="1:10" ht="15.75" hidden="1" customHeight="1" thickBot="1" x14ac:dyDescent="0.3">
      <c r="A475" s="202"/>
      <c r="B475" s="23" t="s">
        <v>22</v>
      </c>
      <c r="C475" s="11">
        <v>18</v>
      </c>
      <c r="D475" s="40">
        <v>0.40909090909090912</v>
      </c>
      <c r="E475" s="11">
        <v>9</v>
      </c>
      <c r="F475" s="40">
        <v>0.39130434782608697</v>
      </c>
      <c r="G475" s="11">
        <v>0</v>
      </c>
      <c r="H475" s="40">
        <v>0</v>
      </c>
      <c r="I475" s="11">
        <v>0</v>
      </c>
      <c r="J475" s="40" t="e">
        <v>#DIV/0!</v>
      </c>
    </row>
    <row r="476" spans="1:10" ht="15" hidden="1" customHeight="1" x14ac:dyDescent="0.25">
      <c r="A476" s="48"/>
      <c r="B476" s="48"/>
      <c r="C476" s="48"/>
      <c r="D476" s="61"/>
      <c r="E476" s="48"/>
      <c r="F476" s="61"/>
      <c r="G476" s="48"/>
      <c r="H476" s="61"/>
      <c r="I476" s="48"/>
      <c r="J476" s="61"/>
    </row>
    <row r="477" spans="1:10" ht="45.75" hidden="1" customHeight="1" x14ac:dyDescent="0.25">
      <c r="A477" s="48"/>
      <c r="B477" s="48"/>
      <c r="C477" s="48"/>
      <c r="D477" s="61"/>
      <c r="E477" s="48"/>
      <c r="F477" s="61"/>
      <c r="G477" s="48"/>
      <c r="H477" s="61"/>
      <c r="I477" s="48"/>
      <c r="J477" s="61"/>
    </row>
    <row r="478" spans="1:10" ht="3.75" customHeight="1" x14ac:dyDescent="0.25">
      <c r="A478" s="206" t="s">
        <v>1071</v>
      </c>
      <c r="B478" s="206"/>
      <c r="C478" s="157"/>
      <c r="D478" s="157"/>
      <c r="E478" s="157"/>
      <c r="F478" s="157"/>
      <c r="G478" s="103"/>
      <c r="H478" s="145"/>
      <c r="I478" s="103"/>
      <c r="J478" s="145"/>
    </row>
    <row r="479" spans="1:10" ht="18.75" x14ac:dyDescent="0.3">
      <c r="A479" s="206"/>
      <c r="B479" s="206"/>
      <c r="C479" s="212" t="s">
        <v>106</v>
      </c>
      <c r="D479" s="212"/>
      <c r="E479" s="212"/>
      <c r="F479" s="212"/>
      <c r="G479" s="212" t="s">
        <v>365</v>
      </c>
      <c r="H479" s="212"/>
      <c r="I479" s="212"/>
      <c r="J479" s="212"/>
    </row>
    <row r="480" spans="1:10" ht="8.25" customHeight="1" x14ac:dyDescent="0.25">
      <c r="A480" s="206"/>
      <c r="B480" s="206"/>
      <c r="C480" s="48"/>
      <c r="D480" s="61"/>
      <c r="E480" s="48"/>
      <c r="F480" s="61"/>
      <c r="G480" s="48"/>
      <c r="H480" s="61"/>
      <c r="I480" s="48"/>
      <c r="J480" s="61"/>
    </row>
    <row r="481" spans="1:10" ht="14.25" customHeight="1" x14ac:dyDescent="0.25">
      <c r="A481" s="206"/>
      <c r="B481" s="206"/>
      <c r="C481" s="246" t="s">
        <v>334</v>
      </c>
      <c r="D481" s="246"/>
      <c r="E481" s="246" t="s">
        <v>335</v>
      </c>
      <c r="F481" s="246"/>
      <c r="G481" s="246" t="s">
        <v>334</v>
      </c>
      <c r="H481" s="246"/>
      <c r="I481" s="246" t="s">
        <v>335</v>
      </c>
      <c r="J481" s="246"/>
    </row>
    <row r="482" spans="1:10" ht="7.5" customHeight="1" x14ac:dyDescent="0.25">
      <c r="A482" s="206"/>
      <c r="B482" s="206"/>
      <c r="C482" s="157"/>
      <c r="D482" s="157"/>
      <c r="E482" s="157"/>
      <c r="F482" s="157"/>
      <c r="G482" s="103"/>
      <c r="H482" s="145"/>
      <c r="I482" s="103"/>
      <c r="J482" s="145"/>
    </row>
    <row r="483" spans="1:10" ht="15.75" thickBot="1" x14ac:dyDescent="0.3">
      <c r="A483" s="207"/>
      <c r="B483" s="207"/>
      <c r="C483" s="104" t="s">
        <v>333</v>
      </c>
      <c r="D483" s="104" t="s">
        <v>332</v>
      </c>
      <c r="E483" s="104" t="s">
        <v>333</v>
      </c>
      <c r="F483" s="104" t="s">
        <v>332</v>
      </c>
      <c r="G483" s="104" t="s">
        <v>333</v>
      </c>
      <c r="H483" s="104" t="s">
        <v>332</v>
      </c>
      <c r="I483" s="104" t="s">
        <v>333</v>
      </c>
      <c r="J483" s="104" t="s">
        <v>332</v>
      </c>
    </row>
    <row r="484" spans="1:10" ht="15" x14ac:dyDescent="0.25">
      <c r="A484" s="203" t="s">
        <v>1072</v>
      </c>
      <c r="B484" s="158" t="s">
        <v>21</v>
      </c>
      <c r="C484" s="141">
        <v>4</v>
      </c>
      <c r="D484" s="107">
        <v>1.3377926421404682E-2</v>
      </c>
      <c r="E484" s="141">
        <v>2</v>
      </c>
      <c r="F484" s="107">
        <v>1.4388489208633094E-2</v>
      </c>
      <c r="G484" s="141">
        <v>0</v>
      </c>
      <c r="H484" s="107">
        <v>0</v>
      </c>
      <c r="I484" s="141">
        <v>0</v>
      </c>
      <c r="J484" s="107">
        <v>0</v>
      </c>
    </row>
    <row r="485" spans="1:10" ht="15" x14ac:dyDescent="0.25">
      <c r="A485" s="204"/>
      <c r="B485" s="159" t="s">
        <v>20</v>
      </c>
      <c r="C485" s="152">
        <v>112</v>
      </c>
      <c r="D485" s="110">
        <v>0.37458193979933108</v>
      </c>
      <c r="E485" s="152">
        <v>44</v>
      </c>
      <c r="F485" s="110">
        <v>0.31654676258992803</v>
      </c>
      <c r="G485" s="152">
        <v>7</v>
      </c>
      <c r="H485" s="110">
        <v>0.33333333333333331</v>
      </c>
      <c r="I485" s="152">
        <v>1</v>
      </c>
      <c r="J485" s="110">
        <v>1</v>
      </c>
    </row>
    <row r="486" spans="1:10" ht="15" hidden="1" customHeight="1" x14ac:dyDescent="0.25">
      <c r="A486" s="204"/>
      <c r="B486" s="159" t="s">
        <v>19</v>
      </c>
      <c r="C486" s="152">
        <v>110</v>
      </c>
      <c r="D486" s="110">
        <v>0.26894865525672373</v>
      </c>
      <c r="E486" s="152">
        <v>51</v>
      </c>
      <c r="F486" s="110">
        <v>0.26842105263157895</v>
      </c>
      <c r="G486" s="152">
        <v>110</v>
      </c>
      <c r="H486" s="110">
        <v>0.83969465648854957</v>
      </c>
      <c r="I486" s="152">
        <v>51</v>
      </c>
      <c r="J486" s="110">
        <v>0.98076923076923073</v>
      </c>
    </row>
    <row r="487" spans="1:10" ht="15.75" thickBot="1" x14ac:dyDescent="0.3">
      <c r="A487" s="205"/>
      <c r="B487" s="160" t="s">
        <v>357</v>
      </c>
      <c r="C487" s="143">
        <v>183</v>
      </c>
      <c r="D487" s="113">
        <v>0.61204013377926425</v>
      </c>
      <c r="E487" s="143">
        <v>93</v>
      </c>
      <c r="F487" s="113">
        <v>0.6690647482014388</v>
      </c>
      <c r="G487" s="143">
        <v>14</v>
      </c>
      <c r="H487" s="113">
        <v>0.66666666666666663</v>
      </c>
      <c r="I487" s="143">
        <v>0</v>
      </c>
      <c r="J487" s="113">
        <v>0</v>
      </c>
    </row>
    <row r="488" spans="1:10" ht="15" x14ac:dyDescent="0.25">
      <c r="A488" s="203" t="s">
        <v>1112</v>
      </c>
      <c r="B488" s="158" t="s">
        <v>21</v>
      </c>
      <c r="C488" s="141">
        <v>27</v>
      </c>
      <c r="D488" s="107">
        <v>9.375E-2</v>
      </c>
      <c r="E488" s="141">
        <v>23</v>
      </c>
      <c r="F488" s="107">
        <v>0.18548387096774194</v>
      </c>
      <c r="G488" s="141">
        <v>2</v>
      </c>
      <c r="H488" s="107">
        <v>0.1</v>
      </c>
      <c r="I488" s="141">
        <v>0</v>
      </c>
      <c r="J488" s="107" t="e">
        <v>#DIV/0!</v>
      </c>
    </row>
    <row r="489" spans="1:10" ht="15" x14ac:dyDescent="0.25">
      <c r="A489" s="204"/>
      <c r="B489" s="159" t="s">
        <v>20</v>
      </c>
      <c r="C489" s="152">
        <v>110</v>
      </c>
      <c r="D489" s="110">
        <v>0.38194444444444442</v>
      </c>
      <c r="E489" s="152">
        <v>55</v>
      </c>
      <c r="F489" s="110">
        <v>0.44354838709677419</v>
      </c>
      <c r="G489" s="152">
        <v>4</v>
      </c>
      <c r="H489" s="110">
        <v>0.2</v>
      </c>
      <c r="I489" s="152">
        <v>0</v>
      </c>
      <c r="J489" s="110" t="e">
        <v>#DIV/0!</v>
      </c>
    </row>
    <row r="490" spans="1:10" ht="15" hidden="1" customHeight="1" x14ac:dyDescent="0.25">
      <c r="A490" s="204"/>
      <c r="B490" s="159" t="s">
        <v>19</v>
      </c>
      <c r="C490" s="152">
        <v>110</v>
      </c>
      <c r="D490" s="110">
        <v>0.27638190954773867</v>
      </c>
      <c r="E490" s="152">
        <v>51</v>
      </c>
      <c r="F490" s="110">
        <v>0.29142857142857143</v>
      </c>
      <c r="G490" s="152">
        <v>110</v>
      </c>
      <c r="H490" s="110">
        <v>0.84615384615384615</v>
      </c>
      <c r="I490" s="152">
        <v>51</v>
      </c>
      <c r="J490" s="110">
        <v>1</v>
      </c>
    </row>
    <row r="491" spans="1:10" ht="15.75" thickBot="1" x14ac:dyDescent="0.3">
      <c r="A491" s="205"/>
      <c r="B491" s="160" t="s">
        <v>357</v>
      </c>
      <c r="C491" s="143">
        <v>151</v>
      </c>
      <c r="D491" s="113">
        <v>0.52430555555555558</v>
      </c>
      <c r="E491" s="143">
        <v>46</v>
      </c>
      <c r="F491" s="113">
        <v>0.37096774193548387</v>
      </c>
      <c r="G491" s="143">
        <v>14</v>
      </c>
      <c r="H491" s="113">
        <v>0.7</v>
      </c>
      <c r="I491" s="143">
        <v>0</v>
      </c>
      <c r="J491" s="113" t="e">
        <v>#DIV/0!</v>
      </c>
    </row>
    <row r="492" spans="1:10" ht="15" x14ac:dyDescent="0.25">
      <c r="A492" s="203" t="s">
        <v>1113</v>
      </c>
      <c r="B492" s="158" t="s">
        <v>21</v>
      </c>
      <c r="C492" s="141">
        <v>4</v>
      </c>
      <c r="D492" s="107">
        <v>1.3157894736842105E-2</v>
      </c>
      <c r="E492" s="141">
        <v>1</v>
      </c>
      <c r="F492" s="107">
        <v>7.0921985815602835E-3</v>
      </c>
      <c r="G492" s="141">
        <v>0</v>
      </c>
      <c r="H492" s="107">
        <v>0</v>
      </c>
      <c r="I492" s="141">
        <v>0</v>
      </c>
      <c r="J492" s="107">
        <v>0</v>
      </c>
    </row>
    <row r="493" spans="1:10" ht="15" x14ac:dyDescent="0.25">
      <c r="A493" s="204"/>
      <c r="B493" s="159" t="s">
        <v>20</v>
      </c>
      <c r="C493" s="152">
        <v>31</v>
      </c>
      <c r="D493" s="110">
        <v>0.10197368421052631</v>
      </c>
      <c r="E493" s="152">
        <v>14</v>
      </c>
      <c r="F493" s="110">
        <v>9.9290780141843976E-2</v>
      </c>
      <c r="G493" s="152">
        <v>2</v>
      </c>
      <c r="H493" s="110">
        <v>9.5238095238095233E-2</v>
      </c>
      <c r="I493" s="152">
        <v>0</v>
      </c>
      <c r="J493" s="110">
        <v>0</v>
      </c>
    </row>
    <row r="494" spans="1:10" ht="15" hidden="1" customHeight="1" x14ac:dyDescent="0.25">
      <c r="A494" s="204"/>
      <c r="B494" s="159" t="s">
        <v>19</v>
      </c>
      <c r="C494" s="152">
        <v>110</v>
      </c>
      <c r="D494" s="110">
        <v>0.26570048309178745</v>
      </c>
      <c r="E494" s="152">
        <v>51</v>
      </c>
      <c r="F494" s="110">
        <v>0.265625</v>
      </c>
      <c r="G494" s="152">
        <v>110</v>
      </c>
      <c r="H494" s="110">
        <v>0.83969465648854957</v>
      </c>
      <c r="I494" s="152">
        <v>51</v>
      </c>
      <c r="J494" s="110">
        <v>0.98076923076923073</v>
      </c>
    </row>
    <row r="495" spans="1:10" ht="15.75" thickBot="1" x14ac:dyDescent="0.3">
      <c r="A495" s="205"/>
      <c r="B495" s="160" t="s">
        <v>357</v>
      </c>
      <c r="C495" s="143">
        <v>269</v>
      </c>
      <c r="D495" s="113">
        <v>0.88486842105263153</v>
      </c>
      <c r="E495" s="143">
        <v>126</v>
      </c>
      <c r="F495" s="113">
        <v>0.8936170212765957</v>
      </c>
      <c r="G495" s="143">
        <v>19</v>
      </c>
      <c r="H495" s="113">
        <v>0.90476190476190477</v>
      </c>
      <c r="I495" s="143">
        <v>1</v>
      </c>
      <c r="J495" s="113">
        <v>1</v>
      </c>
    </row>
    <row r="496" spans="1:10" ht="15" x14ac:dyDescent="0.25">
      <c r="A496" s="203" t="s">
        <v>1114</v>
      </c>
      <c r="B496" s="158" t="s">
        <v>21</v>
      </c>
      <c r="C496" s="141">
        <v>7</v>
      </c>
      <c r="D496" s="107">
        <v>2.3489932885906041E-2</v>
      </c>
      <c r="E496" s="141">
        <v>0</v>
      </c>
      <c r="F496" s="107">
        <v>0</v>
      </c>
      <c r="G496" s="141">
        <v>0</v>
      </c>
      <c r="H496" s="107">
        <v>0</v>
      </c>
      <c r="I496" s="141">
        <v>0</v>
      </c>
      <c r="J496" s="107">
        <v>0</v>
      </c>
    </row>
    <row r="497" spans="1:10" ht="15" x14ac:dyDescent="0.25">
      <c r="A497" s="204"/>
      <c r="B497" s="159" t="s">
        <v>20</v>
      </c>
      <c r="C497" s="152">
        <v>106</v>
      </c>
      <c r="D497" s="110">
        <v>0.35570469798657717</v>
      </c>
      <c r="E497" s="152">
        <v>41</v>
      </c>
      <c r="F497" s="110">
        <v>0.29710144927536231</v>
      </c>
      <c r="G497" s="152">
        <v>11</v>
      </c>
      <c r="H497" s="110">
        <v>0.55000000000000004</v>
      </c>
      <c r="I497" s="152">
        <v>1</v>
      </c>
      <c r="J497" s="110">
        <v>1</v>
      </c>
    </row>
    <row r="498" spans="1:10" ht="15" hidden="1" customHeight="1" x14ac:dyDescent="0.25">
      <c r="A498" s="204"/>
      <c r="B498" s="159" t="s">
        <v>19</v>
      </c>
      <c r="C498" s="152">
        <v>110</v>
      </c>
      <c r="D498" s="110">
        <v>0.26960784313725489</v>
      </c>
      <c r="E498" s="152">
        <v>51</v>
      </c>
      <c r="F498" s="110">
        <v>0.26984126984126983</v>
      </c>
      <c r="G498" s="152">
        <v>110</v>
      </c>
      <c r="H498" s="110">
        <v>0.84615384615384615</v>
      </c>
      <c r="I498" s="152">
        <v>51</v>
      </c>
      <c r="J498" s="110">
        <v>0.98076923076923073</v>
      </c>
    </row>
    <row r="499" spans="1:10" ht="15.75" thickBot="1" x14ac:dyDescent="0.3">
      <c r="A499" s="205"/>
      <c r="B499" s="160" t="s">
        <v>357</v>
      </c>
      <c r="C499" s="143">
        <v>185</v>
      </c>
      <c r="D499" s="113">
        <v>0.62080536912751683</v>
      </c>
      <c r="E499" s="143">
        <v>97</v>
      </c>
      <c r="F499" s="113">
        <v>0.70289855072463769</v>
      </c>
      <c r="G499" s="143">
        <v>9</v>
      </c>
      <c r="H499" s="113">
        <v>0.45</v>
      </c>
      <c r="I499" s="143">
        <v>0</v>
      </c>
      <c r="J499" s="113">
        <v>0</v>
      </c>
    </row>
    <row r="500" spans="1:10" ht="15" x14ac:dyDescent="0.25">
      <c r="A500" s="203" t="s">
        <v>1129</v>
      </c>
      <c r="B500" s="158" t="s">
        <v>21</v>
      </c>
      <c r="C500" s="141">
        <v>39</v>
      </c>
      <c r="D500" s="107">
        <v>0.16455696202531644</v>
      </c>
      <c r="E500" s="141">
        <v>19</v>
      </c>
      <c r="F500" s="107">
        <v>0.18269230769230768</v>
      </c>
      <c r="G500" s="141">
        <v>2</v>
      </c>
      <c r="H500" s="107">
        <v>0.125</v>
      </c>
      <c r="I500" s="141">
        <v>0</v>
      </c>
      <c r="J500" s="107" t="e">
        <v>#DIV/0!</v>
      </c>
    </row>
    <row r="501" spans="1:10" ht="15" x14ac:dyDescent="0.25">
      <c r="A501" s="204"/>
      <c r="B501" s="159" t="s">
        <v>20</v>
      </c>
      <c r="C501" s="152">
        <v>72</v>
      </c>
      <c r="D501" s="110">
        <v>0.30379746835443039</v>
      </c>
      <c r="E501" s="152">
        <v>40</v>
      </c>
      <c r="F501" s="110">
        <v>0.38461538461538464</v>
      </c>
      <c r="G501" s="152">
        <v>6</v>
      </c>
      <c r="H501" s="110">
        <v>0.375</v>
      </c>
      <c r="I501" s="152">
        <v>0</v>
      </c>
      <c r="J501" s="110" t="e">
        <v>#DIV/0!</v>
      </c>
    </row>
    <row r="502" spans="1:10" ht="15" hidden="1" customHeight="1" x14ac:dyDescent="0.25">
      <c r="A502" s="204"/>
      <c r="B502" s="159" t="s">
        <v>19</v>
      </c>
      <c r="C502" s="152">
        <v>110</v>
      </c>
      <c r="D502" s="110">
        <v>0.31700288184438041</v>
      </c>
      <c r="E502" s="152">
        <v>51</v>
      </c>
      <c r="F502" s="110">
        <v>0.32903225806451614</v>
      </c>
      <c r="G502" s="152">
        <v>110</v>
      </c>
      <c r="H502" s="110">
        <v>0.87301587301587302</v>
      </c>
      <c r="I502" s="152">
        <v>51</v>
      </c>
      <c r="J502" s="110">
        <v>1</v>
      </c>
    </row>
    <row r="503" spans="1:10" ht="15.75" thickBot="1" x14ac:dyDescent="0.3">
      <c r="A503" s="205"/>
      <c r="B503" s="160" t="s">
        <v>357</v>
      </c>
      <c r="C503" s="143">
        <v>126</v>
      </c>
      <c r="D503" s="113">
        <v>0.53164556962025311</v>
      </c>
      <c r="E503" s="143">
        <v>45</v>
      </c>
      <c r="F503" s="113">
        <v>0.43269230769230771</v>
      </c>
      <c r="G503" s="143">
        <v>8</v>
      </c>
      <c r="H503" s="113">
        <v>0.5</v>
      </c>
      <c r="I503" s="143">
        <v>0</v>
      </c>
      <c r="J503" s="113" t="e">
        <v>#DIV/0!</v>
      </c>
    </row>
    <row r="504" spans="1:10" ht="15" x14ac:dyDescent="0.25">
      <c r="A504" s="203" t="s">
        <v>1116</v>
      </c>
      <c r="B504" s="158" t="s">
        <v>21</v>
      </c>
      <c r="C504" s="141">
        <v>1</v>
      </c>
      <c r="D504" s="107">
        <v>3.2258064516129032E-3</v>
      </c>
      <c r="E504" s="141">
        <v>1</v>
      </c>
      <c r="F504" s="107">
        <v>6.993006993006993E-3</v>
      </c>
      <c r="G504" s="141">
        <v>0</v>
      </c>
      <c r="H504" s="107">
        <v>0</v>
      </c>
      <c r="I504" s="141">
        <v>0</v>
      </c>
      <c r="J504" s="107">
        <v>0</v>
      </c>
    </row>
    <row r="505" spans="1:10" ht="15" x14ac:dyDescent="0.25">
      <c r="A505" s="204"/>
      <c r="B505" s="159" t="s">
        <v>20</v>
      </c>
      <c r="C505" s="152">
        <v>21</v>
      </c>
      <c r="D505" s="110">
        <v>6.7741935483870974E-2</v>
      </c>
      <c r="E505" s="152">
        <v>12</v>
      </c>
      <c r="F505" s="110">
        <v>8.3916083916083919E-2</v>
      </c>
      <c r="G505" s="152">
        <v>1</v>
      </c>
      <c r="H505" s="110">
        <v>4.7619047619047616E-2</v>
      </c>
      <c r="I505" s="152">
        <v>0</v>
      </c>
      <c r="J505" s="110">
        <v>0</v>
      </c>
    </row>
    <row r="506" spans="1:10" ht="15" hidden="1" customHeight="1" x14ac:dyDescent="0.25">
      <c r="A506" s="204"/>
      <c r="B506" s="159" t="s">
        <v>19</v>
      </c>
      <c r="C506" s="152">
        <v>110</v>
      </c>
      <c r="D506" s="110">
        <v>0.26190476190476192</v>
      </c>
      <c r="E506" s="152">
        <v>51</v>
      </c>
      <c r="F506" s="110">
        <v>0.26288659793814434</v>
      </c>
      <c r="G506" s="152">
        <v>110</v>
      </c>
      <c r="H506" s="110">
        <v>0.83969465648854957</v>
      </c>
      <c r="I506" s="152">
        <v>51</v>
      </c>
      <c r="J506" s="110">
        <v>0.98076923076923073</v>
      </c>
    </row>
    <row r="507" spans="1:10" ht="15.75" thickBot="1" x14ac:dyDescent="0.3">
      <c r="A507" s="205"/>
      <c r="B507" s="160" t="s">
        <v>357</v>
      </c>
      <c r="C507" s="143">
        <v>288</v>
      </c>
      <c r="D507" s="113">
        <v>0.92903225806451617</v>
      </c>
      <c r="E507" s="143">
        <v>130</v>
      </c>
      <c r="F507" s="113">
        <v>0.90909090909090906</v>
      </c>
      <c r="G507" s="143">
        <v>20</v>
      </c>
      <c r="H507" s="113">
        <v>0.95238095238095233</v>
      </c>
      <c r="I507" s="143">
        <v>1</v>
      </c>
      <c r="J507" s="113">
        <v>1</v>
      </c>
    </row>
    <row r="508" spans="1:10" ht="15" x14ac:dyDescent="0.25">
      <c r="A508" s="203" t="s">
        <v>1117</v>
      </c>
      <c r="B508" s="158" t="s">
        <v>21</v>
      </c>
      <c r="C508" s="141">
        <v>102</v>
      </c>
      <c r="D508" s="107">
        <v>0.34931506849315069</v>
      </c>
      <c r="E508" s="141">
        <v>40</v>
      </c>
      <c r="F508" s="107">
        <v>0.2857142857142857</v>
      </c>
      <c r="G508" s="141">
        <v>10</v>
      </c>
      <c r="H508" s="107">
        <v>0.5</v>
      </c>
      <c r="I508" s="141">
        <v>0</v>
      </c>
      <c r="J508" s="107">
        <v>0</v>
      </c>
    </row>
    <row r="509" spans="1:10" ht="15" x14ac:dyDescent="0.25">
      <c r="A509" s="204"/>
      <c r="B509" s="159" t="s">
        <v>20</v>
      </c>
      <c r="C509" s="152">
        <v>112</v>
      </c>
      <c r="D509" s="110">
        <v>0.38356164383561642</v>
      </c>
      <c r="E509" s="152">
        <v>72</v>
      </c>
      <c r="F509" s="110">
        <v>0.51428571428571423</v>
      </c>
      <c r="G509" s="152">
        <v>5</v>
      </c>
      <c r="H509" s="110">
        <v>0.25</v>
      </c>
      <c r="I509" s="152">
        <v>1</v>
      </c>
      <c r="J509" s="110">
        <v>1</v>
      </c>
    </row>
    <row r="510" spans="1:10" ht="15" hidden="1" customHeight="1" x14ac:dyDescent="0.25">
      <c r="A510" s="204"/>
      <c r="B510" s="159" t="s">
        <v>19</v>
      </c>
      <c r="C510" s="152">
        <v>110</v>
      </c>
      <c r="D510" s="110">
        <v>0.27363184079601988</v>
      </c>
      <c r="E510" s="152">
        <v>51</v>
      </c>
      <c r="F510" s="110">
        <v>0.26701570680628273</v>
      </c>
      <c r="G510" s="152">
        <v>110</v>
      </c>
      <c r="H510" s="110">
        <v>0.84615384615384615</v>
      </c>
      <c r="I510" s="152">
        <v>51</v>
      </c>
      <c r="J510" s="110">
        <v>0.98076923076923073</v>
      </c>
    </row>
    <row r="511" spans="1:10" ht="15.75" thickBot="1" x14ac:dyDescent="0.3">
      <c r="A511" s="205"/>
      <c r="B511" s="160" t="s">
        <v>357</v>
      </c>
      <c r="C511" s="143">
        <v>78</v>
      </c>
      <c r="D511" s="113">
        <v>0.26712328767123289</v>
      </c>
      <c r="E511" s="143">
        <v>28</v>
      </c>
      <c r="F511" s="113">
        <v>0.2</v>
      </c>
      <c r="G511" s="143">
        <v>5</v>
      </c>
      <c r="H511" s="113">
        <v>0.25</v>
      </c>
      <c r="I511" s="143">
        <v>0</v>
      </c>
      <c r="J511" s="113">
        <v>0</v>
      </c>
    </row>
    <row r="512" spans="1:10" ht="15" x14ac:dyDescent="0.25">
      <c r="A512" s="203" t="s">
        <v>1118</v>
      </c>
      <c r="B512" s="158" t="s">
        <v>21</v>
      </c>
      <c r="C512" s="141">
        <v>0</v>
      </c>
      <c r="D512" s="107">
        <v>0</v>
      </c>
      <c r="E512" s="141">
        <v>0</v>
      </c>
      <c r="F512" s="107">
        <v>0</v>
      </c>
      <c r="G512" s="141">
        <v>0</v>
      </c>
      <c r="H512" s="107">
        <v>0</v>
      </c>
      <c r="I512" s="141">
        <v>0</v>
      </c>
      <c r="J512" s="107" t="e">
        <v>#DIV/0!</v>
      </c>
    </row>
    <row r="513" spans="1:10" ht="15" x14ac:dyDescent="0.25">
      <c r="A513" s="204"/>
      <c r="B513" s="159" t="s">
        <v>20</v>
      </c>
      <c r="C513" s="152">
        <v>0</v>
      </c>
      <c r="D513" s="110">
        <v>0</v>
      </c>
      <c r="E513" s="152">
        <v>0</v>
      </c>
      <c r="F513" s="110">
        <v>0</v>
      </c>
      <c r="G513" s="152">
        <v>0</v>
      </c>
      <c r="H513" s="110">
        <v>0</v>
      </c>
      <c r="I513" s="152">
        <v>0</v>
      </c>
      <c r="J513" s="110" t="e">
        <v>#DIV/0!</v>
      </c>
    </row>
    <row r="514" spans="1:10" ht="15" hidden="1" customHeight="1" x14ac:dyDescent="0.25">
      <c r="A514" s="204"/>
      <c r="B514" s="159" t="s">
        <v>19</v>
      </c>
      <c r="C514" s="152">
        <v>110</v>
      </c>
      <c r="D514" s="110">
        <v>0.48458149779735682</v>
      </c>
      <c r="E514" s="152">
        <v>51</v>
      </c>
      <c r="F514" s="110">
        <v>0.61445783132530118</v>
      </c>
      <c r="G514" s="152">
        <v>110</v>
      </c>
      <c r="H514" s="110">
        <v>0.92436974789915971</v>
      </c>
      <c r="I514" s="152">
        <v>51</v>
      </c>
      <c r="J514" s="110">
        <v>1</v>
      </c>
    </row>
    <row r="515" spans="1:10" ht="15.75" thickBot="1" x14ac:dyDescent="0.3">
      <c r="A515" s="205"/>
      <c r="B515" s="160" t="s">
        <v>357</v>
      </c>
      <c r="C515" s="143">
        <v>117</v>
      </c>
      <c r="D515" s="113">
        <v>1</v>
      </c>
      <c r="E515" s="143">
        <v>32</v>
      </c>
      <c r="F515" s="113">
        <v>1</v>
      </c>
      <c r="G515" s="143">
        <v>9</v>
      </c>
      <c r="H515" s="113">
        <v>1</v>
      </c>
      <c r="I515" s="143">
        <v>0</v>
      </c>
      <c r="J515" s="113" t="e">
        <v>#DIV/0!</v>
      </c>
    </row>
    <row r="516" spans="1:10" ht="15" x14ac:dyDescent="0.25">
      <c r="A516" s="203" t="s">
        <v>1119</v>
      </c>
      <c r="B516" s="158" t="s">
        <v>21</v>
      </c>
      <c r="C516" s="141">
        <v>169</v>
      </c>
      <c r="D516" s="107">
        <v>0.8666666666666667</v>
      </c>
      <c r="E516" s="141">
        <v>103</v>
      </c>
      <c r="F516" s="107">
        <v>0.88034188034188032</v>
      </c>
      <c r="G516" s="141">
        <v>12</v>
      </c>
      <c r="H516" s="107">
        <v>0.8571428571428571</v>
      </c>
      <c r="I516" s="141">
        <v>1</v>
      </c>
      <c r="J516" s="107">
        <v>1</v>
      </c>
    </row>
    <row r="517" spans="1:10" ht="15" x14ac:dyDescent="0.25">
      <c r="A517" s="204"/>
      <c r="B517" s="159" t="s">
        <v>20</v>
      </c>
      <c r="C517" s="152">
        <v>9</v>
      </c>
      <c r="D517" s="110">
        <v>4.6153846153846156E-2</v>
      </c>
      <c r="E517" s="152">
        <v>7</v>
      </c>
      <c r="F517" s="110">
        <v>5.9829059829059832E-2</v>
      </c>
      <c r="G517" s="152">
        <v>0</v>
      </c>
      <c r="H517" s="110">
        <v>0</v>
      </c>
      <c r="I517" s="152">
        <v>0</v>
      </c>
      <c r="J517" s="110">
        <v>0</v>
      </c>
    </row>
    <row r="518" spans="1:10" ht="15" hidden="1" customHeight="1" x14ac:dyDescent="0.25">
      <c r="A518" s="204"/>
      <c r="B518" s="159" t="s">
        <v>19</v>
      </c>
      <c r="C518" s="152">
        <v>110</v>
      </c>
      <c r="D518" s="110">
        <v>0.36065573770491804</v>
      </c>
      <c r="E518" s="152">
        <v>51</v>
      </c>
      <c r="F518" s="110">
        <v>0.30357142857142855</v>
      </c>
      <c r="G518" s="152">
        <v>110</v>
      </c>
      <c r="H518" s="110">
        <v>0.88709677419354838</v>
      </c>
      <c r="I518" s="152">
        <v>51</v>
      </c>
      <c r="J518" s="110">
        <v>0.98076923076923073</v>
      </c>
    </row>
    <row r="519" spans="1:10" ht="15.75" thickBot="1" x14ac:dyDescent="0.3">
      <c r="A519" s="205"/>
      <c r="B519" s="160" t="s">
        <v>357</v>
      </c>
      <c r="C519" s="143">
        <v>17</v>
      </c>
      <c r="D519" s="113">
        <v>8.7179487179487175E-2</v>
      </c>
      <c r="E519" s="143">
        <v>7</v>
      </c>
      <c r="F519" s="113">
        <v>5.9829059829059832E-2</v>
      </c>
      <c r="G519" s="143">
        <v>2</v>
      </c>
      <c r="H519" s="113">
        <v>0.14285714285714285</v>
      </c>
      <c r="I519" s="143">
        <v>0</v>
      </c>
      <c r="J519" s="113">
        <v>0</v>
      </c>
    </row>
    <row r="520" spans="1:10" ht="10.5" customHeight="1" x14ac:dyDescent="0.25">
      <c r="A520" s="93"/>
      <c r="B520" s="93"/>
      <c r="C520" s="93"/>
      <c r="D520" s="94"/>
      <c r="E520" s="93"/>
      <c r="F520" s="94"/>
      <c r="G520" s="93"/>
      <c r="H520" s="94"/>
      <c r="I520" s="93"/>
      <c r="J520" s="94"/>
    </row>
    <row r="521" spans="1:10" ht="6.75" customHeight="1" x14ac:dyDescent="0.25">
      <c r="A521" s="116"/>
      <c r="B521" s="116"/>
      <c r="C521" s="116"/>
      <c r="D521" s="116"/>
      <c r="E521" s="116"/>
      <c r="F521" s="116"/>
      <c r="G521" s="48"/>
      <c r="H521" s="48"/>
      <c r="I521" s="48"/>
      <c r="J521" s="48"/>
    </row>
    <row r="522" spans="1:10" ht="15" hidden="1" customHeight="1" x14ac:dyDescent="0.25">
      <c r="A522" s="84"/>
      <c r="B522" s="85"/>
      <c r="C522" s="52"/>
      <c r="D522" s="86"/>
      <c r="E522" s="52"/>
      <c r="F522" s="86"/>
      <c r="G522" s="52"/>
      <c r="H522" s="86"/>
      <c r="I522" s="52"/>
      <c r="J522" s="86"/>
    </row>
    <row r="523" spans="1:10" ht="15" hidden="1" customHeight="1" x14ac:dyDescent="0.25">
      <c r="A523" s="230" t="s">
        <v>169</v>
      </c>
      <c r="B523" s="48"/>
      <c r="C523" s="90" t="s">
        <v>333</v>
      </c>
      <c r="D523" s="90" t="s">
        <v>332</v>
      </c>
      <c r="E523" s="90" t="s">
        <v>333</v>
      </c>
      <c r="F523" s="90" t="s">
        <v>332</v>
      </c>
      <c r="G523" s="90" t="s">
        <v>333</v>
      </c>
      <c r="H523" s="90" t="s">
        <v>332</v>
      </c>
      <c r="I523" s="90" t="s">
        <v>333</v>
      </c>
      <c r="J523" s="90" t="s">
        <v>332</v>
      </c>
    </row>
    <row r="524" spans="1:10" ht="15" hidden="1" customHeight="1" x14ac:dyDescent="0.25">
      <c r="A524" s="230"/>
      <c r="B524" s="50" t="s">
        <v>27</v>
      </c>
      <c r="C524" s="82">
        <v>151</v>
      </c>
      <c r="D524" s="83">
        <v>0.53169014084507038</v>
      </c>
      <c r="E524" s="82">
        <v>82</v>
      </c>
      <c r="F524" s="83">
        <v>0.58992805755395683</v>
      </c>
      <c r="G524" s="82">
        <v>8</v>
      </c>
      <c r="H524" s="83">
        <v>0.4</v>
      </c>
      <c r="I524" s="82">
        <v>0</v>
      </c>
      <c r="J524" s="83">
        <v>0</v>
      </c>
    </row>
    <row r="525" spans="1:10" ht="15" hidden="1" customHeight="1" x14ac:dyDescent="0.25">
      <c r="A525" s="230"/>
      <c r="B525" s="50" t="s">
        <v>28</v>
      </c>
      <c r="C525" s="82">
        <v>133</v>
      </c>
      <c r="D525" s="83">
        <v>0.46830985915492956</v>
      </c>
      <c r="E525" s="82">
        <v>57</v>
      </c>
      <c r="F525" s="83">
        <v>0.41007194244604317</v>
      </c>
      <c r="G525" s="82">
        <v>12</v>
      </c>
      <c r="H525" s="83">
        <v>0.6</v>
      </c>
      <c r="I525" s="82">
        <v>1</v>
      </c>
      <c r="J525" s="83">
        <v>1</v>
      </c>
    </row>
    <row r="526" spans="1:10" ht="15" hidden="1" customHeight="1" x14ac:dyDescent="0.25">
      <c r="A526" s="230"/>
      <c r="B526" s="48"/>
      <c r="C526" s="48"/>
      <c r="D526" s="61"/>
      <c r="E526" s="48"/>
      <c r="F526" s="61"/>
      <c r="G526" s="48"/>
      <c r="H526" s="61"/>
      <c r="I526" s="48"/>
      <c r="J526" s="61"/>
    </row>
    <row r="527" spans="1:10" ht="15" hidden="1" customHeight="1" x14ac:dyDescent="0.25">
      <c r="A527" s="230"/>
      <c r="B527" s="48"/>
      <c r="C527" s="48"/>
      <c r="D527" s="61"/>
      <c r="E527" s="48"/>
      <c r="F527" s="61"/>
      <c r="G527" s="48"/>
      <c r="H527" s="61"/>
      <c r="I527" s="48"/>
      <c r="J527" s="61"/>
    </row>
    <row r="528" spans="1:10" ht="15" hidden="1" customHeight="1" x14ac:dyDescent="0.25">
      <c r="A528" s="230"/>
      <c r="B528" s="48"/>
      <c r="C528" s="48"/>
      <c r="D528" s="61"/>
      <c r="E528" s="48"/>
      <c r="F528" s="61"/>
      <c r="G528" s="48"/>
      <c r="H528" s="61"/>
      <c r="I528" s="48"/>
      <c r="J528" s="61"/>
    </row>
    <row r="529" spans="1:11" ht="15" hidden="1" customHeight="1" x14ac:dyDescent="0.25">
      <c r="A529" s="48"/>
      <c r="B529" s="48"/>
      <c r="C529" s="48"/>
      <c r="D529" s="61"/>
      <c r="E529" s="48"/>
      <c r="F529" s="61"/>
      <c r="G529" s="48"/>
      <c r="H529" s="61"/>
      <c r="I529" s="48"/>
      <c r="J529" s="61"/>
    </row>
    <row r="530" spans="1:11" ht="15" customHeight="1" x14ac:dyDescent="0.25">
      <c r="A530" s="193" t="s">
        <v>1073</v>
      </c>
      <c r="B530" s="48"/>
      <c r="C530" s="191"/>
      <c r="D530" s="191"/>
      <c r="E530" s="191"/>
      <c r="F530" s="191"/>
      <c r="G530" s="191"/>
      <c r="H530" s="191"/>
      <c r="I530" s="130"/>
      <c r="J530" s="130"/>
    </row>
    <row r="531" spans="1:11" ht="15" customHeight="1" x14ac:dyDescent="0.25">
      <c r="A531" s="193"/>
      <c r="B531" s="48"/>
      <c r="C531" s="7" t="s">
        <v>333</v>
      </c>
      <c r="D531" s="7" t="s">
        <v>332</v>
      </c>
      <c r="E531" s="7" t="s">
        <v>333</v>
      </c>
      <c r="F531" s="7" t="s">
        <v>332</v>
      </c>
      <c r="G531" s="7" t="s">
        <v>333</v>
      </c>
      <c r="H531" s="7" t="s">
        <v>332</v>
      </c>
      <c r="I531" s="7" t="s">
        <v>333</v>
      </c>
      <c r="J531" s="7" t="s">
        <v>332</v>
      </c>
    </row>
    <row r="532" spans="1:11" ht="15" x14ac:dyDescent="0.25">
      <c r="A532" s="193"/>
      <c r="B532" s="50" t="s">
        <v>27</v>
      </c>
      <c r="C532" s="2">
        <v>222</v>
      </c>
      <c r="D532" s="35">
        <v>0.78169014084507038</v>
      </c>
      <c r="E532" s="2">
        <v>111</v>
      </c>
      <c r="F532" s="35">
        <v>0.81021897810218979</v>
      </c>
      <c r="G532" s="2">
        <v>14</v>
      </c>
      <c r="H532" s="35">
        <v>0.7</v>
      </c>
      <c r="I532" s="2">
        <v>1</v>
      </c>
      <c r="J532" s="35">
        <v>1</v>
      </c>
    </row>
    <row r="533" spans="1:11" ht="15" x14ac:dyDescent="0.25">
      <c r="A533" s="193"/>
      <c r="B533" s="50" t="s">
        <v>28</v>
      </c>
      <c r="C533" s="2">
        <v>62</v>
      </c>
      <c r="D533" s="35">
        <v>0.21830985915492956</v>
      </c>
      <c r="E533" s="2">
        <v>26</v>
      </c>
      <c r="F533" s="35">
        <v>0.18978102189781021</v>
      </c>
      <c r="G533" s="2">
        <v>6</v>
      </c>
      <c r="H533" s="35">
        <v>0.3</v>
      </c>
      <c r="I533" s="2">
        <v>0</v>
      </c>
      <c r="J533" s="35">
        <v>0</v>
      </c>
    </row>
    <row r="534" spans="1:11" ht="7.5" customHeight="1" x14ac:dyDescent="0.25">
      <c r="A534" s="193"/>
      <c r="B534" s="48"/>
      <c r="C534" s="48"/>
      <c r="D534" s="61"/>
      <c r="E534" s="48"/>
      <c r="F534" s="61"/>
      <c r="G534" s="48"/>
      <c r="H534" s="61"/>
      <c r="I534" s="48"/>
      <c r="J534" s="61"/>
    </row>
    <row r="535" spans="1:11" ht="15" x14ac:dyDescent="0.25">
      <c r="A535" s="193"/>
      <c r="B535" s="48"/>
      <c r="C535" s="192"/>
      <c r="D535" s="192"/>
      <c r="E535" s="192"/>
      <c r="F535" s="192"/>
      <c r="G535" s="192"/>
      <c r="H535" s="192"/>
      <c r="I535" s="131"/>
      <c r="J535" s="131"/>
    </row>
    <row r="536" spans="1:11" ht="15" x14ac:dyDescent="0.25">
      <c r="A536" s="193"/>
      <c r="B536" s="48"/>
      <c r="C536" s="192"/>
      <c r="D536" s="192"/>
      <c r="E536" s="192"/>
      <c r="F536" s="192"/>
      <c r="G536" s="192"/>
      <c r="H536" s="192"/>
      <c r="I536" s="131"/>
      <c r="J536" s="131"/>
    </row>
    <row r="537" spans="1:11" ht="10.5" customHeight="1" x14ac:dyDescent="0.25">
      <c r="A537" s="93"/>
      <c r="B537" s="93"/>
      <c r="C537" s="93"/>
      <c r="D537" s="94"/>
      <c r="E537" s="93"/>
      <c r="F537" s="94"/>
      <c r="G537" s="93"/>
      <c r="H537" s="94"/>
      <c r="I537" s="93"/>
      <c r="J537" s="94"/>
    </row>
    <row r="538" spans="1:11" ht="6.75" customHeight="1" x14ac:dyDescent="0.25">
      <c r="A538" s="116"/>
      <c r="B538" s="116"/>
      <c r="C538" s="116"/>
      <c r="D538" s="116"/>
      <c r="E538" s="116"/>
      <c r="F538" s="116"/>
      <c r="G538" s="48"/>
      <c r="H538" s="48"/>
      <c r="I538" s="48"/>
      <c r="J538" s="48"/>
    </row>
    <row r="539" spans="1:11" ht="15" hidden="1" customHeight="1" x14ac:dyDescent="0.25"/>
    <row r="540" spans="1:11" ht="31.5" hidden="1" customHeight="1" x14ac:dyDescent="0.25">
      <c r="A540" s="233" t="s">
        <v>170</v>
      </c>
      <c r="B540" s="233"/>
      <c r="C540" s="233"/>
      <c r="D540" s="233"/>
      <c r="E540" s="129"/>
      <c r="F540" s="129"/>
      <c r="H540" s="19"/>
      <c r="J540" s="19"/>
    </row>
    <row r="541" spans="1:11" ht="15" hidden="1" customHeight="1" x14ac:dyDescent="0.25"/>
    <row r="542" spans="1:11" ht="15.75" hidden="1" customHeight="1" thickBot="1" x14ac:dyDescent="0.3">
      <c r="C542" s="9" t="s">
        <v>16</v>
      </c>
      <c r="E542" s="9" t="s">
        <v>16</v>
      </c>
      <c r="G542" s="9" t="s">
        <v>16</v>
      </c>
      <c r="I542" s="9" t="s">
        <v>16</v>
      </c>
    </row>
    <row r="543" spans="1:11" ht="15" hidden="1" customHeight="1" x14ac:dyDescent="0.25">
      <c r="A543" s="200" t="s">
        <v>40</v>
      </c>
      <c r="B543" s="25" t="s">
        <v>51</v>
      </c>
      <c r="C543" s="17"/>
      <c r="E543" s="17"/>
      <c r="G543" s="17"/>
      <c r="I543" s="17"/>
    </row>
    <row r="544" spans="1:11" s="1" customFormat="1" ht="15.75" hidden="1" customHeight="1" thickBot="1" x14ac:dyDescent="0.3">
      <c r="A544" s="202"/>
      <c r="B544" s="26" t="s">
        <v>52</v>
      </c>
      <c r="C544" s="18"/>
      <c r="E544" s="18"/>
      <c r="G544" s="18"/>
      <c r="I544" s="18"/>
      <c r="K544" s="19"/>
    </row>
    <row r="545" spans="1:11" s="1" customFormat="1" ht="15" hidden="1" customHeight="1" x14ac:dyDescent="0.25">
      <c r="A545" s="200" t="s">
        <v>41</v>
      </c>
      <c r="B545" s="25" t="s">
        <v>51</v>
      </c>
      <c r="C545" s="17"/>
      <c r="E545" s="17"/>
      <c r="G545" s="17"/>
      <c r="I545" s="17"/>
      <c r="K545" s="19"/>
    </row>
    <row r="546" spans="1:11" s="1" customFormat="1" ht="15.75" hidden="1" customHeight="1" thickBot="1" x14ac:dyDescent="0.3">
      <c r="A546" s="202"/>
      <c r="B546" s="26" t="s">
        <v>52</v>
      </c>
      <c r="C546" s="18"/>
      <c r="E546" s="18"/>
      <c r="G546" s="18"/>
      <c r="I546" s="18"/>
      <c r="K546" s="19"/>
    </row>
    <row r="547" spans="1:11" s="1" customFormat="1" ht="15" hidden="1" customHeight="1" x14ac:dyDescent="0.25">
      <c r="A547" s="200" t="s">
        <v>42</v>
      </c>
      <c r="B547" s="25" t="s">
        <v>51</v>
      </c>
      <c r="C547" s="17"/>
      <c r="E547" s="17"/>
      <c r="G547" s="17"/>
      <c r="I547" s="17"/>
      <c r="K547" s="19"/>
    </row>
    <row r="548" spans="1:11" s="1" customFormat="1" ht="15.75" hidden="1" customHeight="1" thickBot="1" x14ac:dyDescent="0.3">
      <c r="A548" s="202"/>
      <c r="B548" s="26" t="s">
        <v>52</v>
      </c>
      <c r="C548" s="18"/>
      <c r="E548" s="18"/>
      <c r="G548" s="18"/>
      <c r="I548" s="18"/>
      <c r="K548" s="19"/>
    </row>
    <row r="549" spans="1:11" s="1" customFormat="1" ht="15" hidden="1" customHeight="1" x14ac:dyDescent="0.25">
      <c r="A549" s="200" t="s">
        <v>43</v>
      </c>
      <c r="B549" s="25" t="s">
        <v>51</v>
      </c>
      <c r="C549" s="17"/>
      <c r="E549" s="17"/>
      <c r="G549" s="17"/>
      <c r="I549" s="17"/>
      <c r="K549" s="19"/>
    </row>
    <row r="550" spans="1:11" s="1" customFormat="1" ht="15.75" hidden="1" customHeight="1" thickBot="1" x14ac:dyDescent="0.3">
      <c r="A550" s="202"/>
      <c r="B550" s="26" t="s">
        <v>52</v>
      </c>
      <c r="C550" s="18"/>
      <c r="E550" s="18"/>
      <c r="G550" s="18"/>
      <c r="I550" s="18"/>
      <c r="K550" s="19"/>
    </row>
    <row r="551" spans="1:11" s="1" customFormat="1" ht="15" hidden="1" customHeight="1" x14ac:dyDescent="0.25">
      <c r="A551" s="200" t="s">
        <v>44</v>
      </c>
      <c r="B551" s="25" t="s">
        <v>51</v>
      </c>
      <c r="C551" s="17"/>
      <c r="E551" s="17"/>
      <c r="G551" s="17"/>
      <c r="I551" s="17"/>
      <c r="K551" s="19"/>
    </row>
    <row r="552" spans="1:11" s="1" customFormat="1" ht="15.75" hidden="1" customHeight="1" thickBot="1" x14ac:dyDescent="0.3">
      <c r="A552" s="202"/>
      <c r="B552" s="26" t="s">
        <v>52</v>
      </c>
      <c r="C552" s="18"/>
      <c r="E552" s="18"/>
      <c r="G552" s="18"/>
      <c r="I552" s="18"/>
      <c r="K552" s="19"/>
    </row>
    <row r="553" spans="1:11" s="1" customFormat="1" ht="15" hidden="1" customHeight="1" x14ac:dyDescent="0.25">
      <c r="A553" s="200" t="s">
        <v>45</v>
      </c>
      <c r="B553" s="25" t="s">
        <v>51</v>
      </c>
      <c r="C553" s="17"/>
      <c r="E553" s="17"/>
      <c r="G553" s="17"/>
      <c r="I553" s="17"/>
      <c r="K553" s="19"/>
    </row>
    <row r="554" spans="1:11" s="1" customFormat="1" ht="15.75" hidden="1" customHeight="1" thickBot="1" x14ac:dyDescent="0.3">
      <c r="A554" s="202"/>
      <c r="B554" s="26" t="s">
        <v>52</v>
      </c>
      <c r="C554" s="18"/>
      <c r="E554" s="18"/>
      <c r="G554" s="18"/>
      <c r="I554" s="18"/>
      <c r="K554" s="19"/>
    </row>
    <row r="555" spans="1:11" s="1" customFormat="1" ht="15" hidden="1" customHeight="1" x14ac:dyDescent="0.25">
      <c r="A555" s="200" t="s">
        <v>46</v>
      </c>
      <c r="B555" s="25" t="s">
        <v>51</v>
      </c>
      <c r="C555" s="17"/>
      <c r="E555" s="17"/>
      <c r="G555" s="17"/>
      <c r="I555" s="17"/>
      <c r="K555" s="19"/>
    </row>
    <row r="556" spans="1:11" s="1" customFormat="1" ht="15.75" hidden="1" customHeight="1" thickBot="1" x14ac:dyDescent="0.3">
      <c r="A556" s="202"/>
      <c r="B556" s="26" t="s">
        <v>52</v>
      </c>
      <c r="C556" s="18"/>
      <c r="E556" s="18"/>
      <c r="G556" s="18"/>
      <c r="I556" s="18"/>
      <c r="K556" s="19"/>
    </row>
    <row r="557" spans="1:11" s="1" customFormat="1" ht="15" hidden="1" customHeight="1" x14ac:dyDescent="0.25">
      <c r="A557" s="200" t="s">
        <v>47</v>
      </c>
      <c r="B557" s="25" t="s">
        <v>51</v>
      </c>
      <c r="C557" s="17"/>
      <c r="E557" s="17"/>
      <c r="G557" s="17"/>
      <c r="I557" s="17"/>
      <c r="K557" s="19"/>
    </row>
    <row r="558" spans="1:11" s="1" customFormat="1" ht="15.75" hidden="1" customHeight="1" thickBot="1" x14ac:dyDescent="0.3">
      <c r="A558" s="202"/>
      <c r="B558" s="26" t="s">
        <v>52</v>
      </c>
      <c r="C558" s="18"/>
      <c r="E558" s="18"/>
      <c r="G558" s="18"/>
      <c r="I558" s="18"/>
      <c r="K558" s="19"/>
    </row>
    <row r="559" spans="1:11" s="1" customFormat="1" ht="15" hidden="1" customHeight="1" x14ac:dyDescent="0.25">
      <c r="A559" s="200" t="s">
        <v>48</v>
      </c>
      <c r="B559" s="25" t="s">
        <v>51</v>
      </c>
      <c r="C559" s="17"/>
      <c r="E559" s="17"/>
      <c r="G559" s="17"/>
      <c r="I559" s="17"/>
      <c r="K559" s="19"/>
    </row>
    <row r="560" spans="1:11" ht="15.75" hidden="1" customHeight="1" thickBot="1" x14ac:dyDescent="0.3">
      <c r="A560" s="202"/>
      <c r="B560" s="26" t="s">
        <v>52</v>
      </c>
      <c r="C560" s="18"/>
      <c r="E560" s="18"/>
      <c r="G560" s="18"/>
      <c r="I560" s="18"/>
    </row>
    <row r="561" spans="1:10" ht="15" hidden="1" customHeight="1" x14ac:dyDescent="0.25">
      <c r="A561" s="200" t="s">
        <v>49</v>
      </c>
      <c r="B561" s="25" t="s">
        <v>51</v>
      </c>
      <c r="C561" s="17"/>
      <c r="E561" s="17"/>
      <c r="G561" s="17"/>
      <c r="I561" s="17"/>
    </row>
    <row r="562" spans="1:10" ht="15.75" hidden="1" customHeight="1" thickBot="1" x14ac:dyDescent="0.3">
      <c r="A562" s="202"/>
      <c r="B562" s="26" t="s">
        <v>52</v>
      </c>
      <c r="C562" s="18"/>
      <c r="E562" s="18"/>
      <c r="G562" s="18"/>
      <c r="I562" s="18"/>
    </row>
    <row r="563" spans="1:10" ht="15" hidden="1" customHeight="1" x14ac:dyDescent="0.25">
      <c r="A563" s="200" t="s">
        <v>50</v>
      </c>
      <c r="B563" s="25" t="s">
        <v>51</v>
      </c>
      <c r="C563" s="17"/>
      <c r="E563" s="17"/>
      <c r="G563" s="17"/>
      <c r="I563" s="17"/>
    </row>
    <row r="564" spans="1:10" ht="15.75" hidden="1" customHeight="1" thickBot="1" x14ac:dyDescent="0.3">
      <c r="A564" s="202"/>
      <c r="B564" s="26" t="s">
        <v>52</v>
      </c>
      <c r="C564" s="18"/>
      <c r="E564" s="18"/>
      <c r="G564" s="18"/>
      <c r="I564" s="18"/>
    </row>
    <row r="565" spans="1:10" ht="15" hidden="1" customHeight="1" x14ac:dyDescent="0.25"/>
    <row r="566" spans="1:10" ht="15" hidden="1" customHeight="1" x14ac:dyDescent="0.25"/>
    <row r="567" spans="1:10" ht="15" hidden="1" customHeight="1" x14ac:dyDescent="0.25"/>
    <row r="568" spans="1:10" ht="15" hidden="1" customHeight="1" x14ac:dyDescent="0.25"/>
    <row r="569" spans="1:10" ht="15" hidden="1" customHeight="1" x14ac:dyDescent="0.25"/>
    <row r="570" spans="1:10" ht="15" hidden="1" customHeight="1" x14ac:dyDescent="0.25"/>
    <row r="571" spans="1:10" ht="15" customHeight="1" x14ac:dyDescent="0.25">
      <c r="A571" s="253" t="s">
        <v>1074</v>
      </c>
      <c r="B571" s="52"/>
      <c r="C571" s="7" t="s">
        <v>333</v>
      </c>
      <c r="D571" s="7" t="s">
        <v>332</v>
      </c>
      <c r="E571" s="7" t="s">
        <v>333</v>
      </c>
      <c r="F571" s="7" t="s">
        <v>332</v>
      </c>
      <c r="G571" s="182" t="s">
        <v>333</v>
      </c>
      <c r="H571" s="7" t="s">
        <v>332</v>
      </c>
      <c r="I571" s="7" t="s">
        <v>333</v>
      </c>
      <c r="J571" s="7" t="s">
        <v>332</v>
      </c>
    </row>
    <row r="572" spans="1:10" ht="15" x14ac:dyDescent="0.25">
      <c r="A572" s="253"/>
      <c r="B572" s="85" t="s">
        <v>27</v>
      </c>
      <c r="C572" s="2">
        <v>101</v>
      </c>
      <c r="D572" s="35">
        <v>0.33892617449664431</v>
      </c>
      <c r="E572" s="2">
        <v>35</v>
      </c>
      <c r="F572" s="35">
        <v>0.25</v>
      </c>
      <c r="G572" s="20">
        <v>7</v>
      </c>
      <c r="H572" s="35">
        <v>0.33333333333333331</v>
      </c>
      <c r="I572" s="2">
        <v>1</v>
      </c>
      <c r="J572" s="35">
        <v>1</v>
      </c>
    </row>
    <row r="573" spans="1:10" ht="15" x14ac:dyDescent="0.25">
      <c r="A573" s="253"/>
      <c r="B573" s="85" t="s">
        <v>28</v>
      </c>
      <c r="C573" s="2">
        <v>197</v>
      </c>
      <c r="D573" s="35">
        <v>0.66107382550335569</v>
      </c>
      <c r="E573" s="2">
        <v>105</v>
      </c>
      <c r="F573" s="35">
        <v>0.75</v>
      </c>
      <c r="G573" s="20">
        <v>14</v>
      </c>
      <c r="H573" s="35">
        <v>0.66666666666666663</v>
      </c>
      <c r="I573" s="2">
        <v>0</v>
      </c>
      <c r="J573" s="35">
        <v>0</v>
      </c>
    </row>
    <row r="574" spans="1:10" ht="18.75" x14ac:dyDescent="0.3">
      <c r="A574" s="63"/>
      <c r="B574" s="48"/>
      <c r="C574" s="212" t="s">
        <v>106</v>
      </c>
      <c r="D574" s="212"/>
      <c r="E574" s="212"/>
      <c r="F574" s="212"/>
      <c r="G574" s="212" t="s">
        <v>365</v>
      </c>
      <c r="H574" s="212"/>
      <c r="I574" s="212"/>
      <c r="J574" s="212"/>
    </row>
    <row r="575" spans="1:10" ht="8.25" customHeight="1" x14ac:dyDescent="0.25">
      <c r="A575" s="48"/>
      <c r="B575" s="48"/>
      <c r="C575" s="48"/>
      <c r="D575" s="61"/>
      <c r="E575" s="48"/>
      <c r="F575" s="61"/>
      <c r="G575" s="48"/>
      <c r="H575" s="61"/>
      <c r="I575" s="48"/>
      <c r="J575" s="61"/>
    </row>
    <row r="576" spans="1:10" ht="14.25" customHeight="1" x14ac:dyDescent="0.25">
      <c r="A576" s="48"/>
      <c r="B576" s="48"/>
      <c r="C576" s="246" t="s">
        <v>334</v>
      </c>
      <c r="D576" s="246"/>
      <c r="E576" s="246" t="s">
        <v>335</v>
      </c>
      <c r="F576" s="246"/>
      <c r="G576" s="246" t="s">
        <v>334</v>
      </c>
      <c r="H576" s="246"/>
      <c r="I576" s="246" t="s">
        <v>335</v>
      </c>
      <c r="J576" s="246"/>
    </row>
    <row r="577" spans="1:10" ht="6.75" customHeight="1" x14ac:dyDescent="0.25">
      <c r="A577" s="178"/>
      <c r="B577" s="178"/>
      <c r="C577" s="178"/>
      <c r="D577" s="178"/>
      <c r="E577" s="178"/>
      <c r="F577" s="178"/>
      <c r="G577" s="48"/>
      <c r="H577" s="48"/>
      <c r="I577" s="48"/>
      <c r="J577" s="48"/>
    </row>
    <row r="578" spans="1:10" ht="15" customHeight="1" x14ac:dyDescent="0.25">
      <c r="A578" s="230" t="s">
        <v>1075</v>
      </c>
      <c r="B578" s="48"/>
      <c r="C578" s="7" t="s">
        <v>333</v>
      </c>
      <c r="D578" s="7" t="s">
        <v>332</v>
      </c>
      <c r="E578" s="7" t="s">
        <v>333</v>
      </c>
      <c r="F578" s="7" t="s">
        <v>332</v>
      </c>
      <c r="G578" s="7" t="s">
        <v>333</v>
      </c>
      <c r="H578" s="7" t="s">
        <v>332</v>
      </c>
      <c r="I578" s="7" t="s">
        <v>333</v>
      </c>
      <c r="J578" s="7" t="s">
        <v>332</v>
      </c>
    </row>
    <row r="579" spans="1:10" ht="15" x14ac:dyDescent="0.25">
      <c r="A579" s="230"/>
      <c r="B579" s="50" t="s">
        <v>27</v>
      </c>
      <c r="C579" s="82">
        <v>126</v>
      </c>
      <c r="D579" s="83">
        <v>0.42281879194630873</v>
      </c>
      <c r="E579" s="82">
        <v>58</v>
      </c>
      <c r="F579" s="83">
        <v>0.4264705882352941</v>
      </c>
      <c r="G579" s="82">
        <v>6</v>
      </c>
      <c r="H579" s="83">
        <v>0.2857142857142857</v>
      </c>
      <c r="I579" s="82">
        <v>0</v>
      </c>
      <c r="J579" s="83">
        <v>0</v>
      </c>
    </row>
    <row r="580" spans="1:10" ht="15" x14ac:dyDescent="0.25">
      <c r="A580" s="230"/>
      <c r="B580" s="50" t="s">
        <v>28</v>
      </c>
      <c r="C580" s="82">
        <v>172</v>
      </c>
      <c r="D580" s="83">
        <v>0.57718120805369133</v>
      </c>
      <c r="E580" s="82">
        <v>78</v>
      </c>
      <c r="F580" s="83">
        <v>0.57352941176470584</v>
      </c>
      <c r="G580" s="82">
        <v>15</v>
      </c>
      <c r="H580" s="83">
        <v>0.7142857142857143</v>
      </c>
      <c r="I580" s="82">
        <v>1</v>
      </c>
      <c r="J580" s="83">
        <v>1</v>
      </c>
    </row>
    <row r="581" spans="1:10" ht="15" x14ac:dyDescent="0.25">
      <c r="A581" s="230"/>
      <c r="B581" s="48"/>
      <c r="C581" s="48"/>
      <c r="D581" s="61"/>
      <c r="E581" s="48"/>
      <c r="F581" s="61"/>
      <c r="G581" s="48"/>
      <c r="H581" s="61"/>
      <c r="I581" s="48"/>
      <c r="J581" s="61"/>
    </row>
    <row r="582" spans="1:10" ht="15" x14ac:dyDescent="0.25">
      <c r="A582" s="186"/>
      <c r="B582" s="48"/>
      <c r="C582" s="48"/>
      <c r="D582" s="61"/>
      <c r="E582" s="48"/>
      <c r="F582" s="61"/>
      <c r="G582" s="48"/>
      <c r="H582" s="61"/>
      <c r="I582" s="48"/>
      <c r="J582" s="61"/>
    </row>
    <row r="583" spans="1:10" ht="21" customHeight="1" x14ac:dyDescent="0.25">
      <c r="A583" s="227" t="s">
        <v>1076</v>
      </c>
      <c r="B583" s="227"/>
      <c r="C583" s="116"/>
      <c r="D583" s="116"/>
      <c r="E583" s="116"/>
      <c r="F583" s="116"/>
      <c r="G583" s="91"/>
      <c r="H583" s="91"/>
      <c r="I583" s="91"/>
      <c r="J583" s="91"/>
    </row>
    <row r="584" spans="1:10" ht="15" x14ac:dyDescent="0.25">
      <c r="A584" s="213"/>
      <c r="B584" s="213"/>
      <c r="C584" s="178"/>
      <c r="D584" s="178"/>
      <c r="E584" s="178"/>
      <c r="F584" s="178"/>
      <c r="G584" s="52"/>
      <c r="H584" s="52"/>
      <c r="I584" s="52"/>
      <c r="J584" s="52"/>
    </row>
    <row r="585" spans="1:10" ht="15.75" thickBot="1" x14ac:dyDescent="0.3">
      <c r="A585" s="194"/>
      <c r="B585" s="194"/>
      <c r="C585" s="7" t="s">
        <v>333</v>
      </c>
      <c r="D585" s="7" t="s">
        <v>332</v>
      </c>
      <c r="E585" s="7" t="s">
        <v>333</v>
      </c>
      <c r="F585" s="7" t="s">
        <v>332</v>
      </c>
      <c r="G585" s="7" t="s">
        <v>333</v>
      </c>
      <c r="H585" s="7" t="s">
        <v>332</v>
      </c>
      <c r="I585" s="7" t="s">
        <v>333</v>
      </c>
      <c r="J585" s="7" t="s">
        <v>332</v>
      </c>
    </row>
    <row r="586" spans="1:10" ht="15" x14ac:dyDescent="0.25">
      <c r="A586" s="200" t="s">
        <v>1077</v>
      </c>
      <c r="B586" s="25" t="s">
        <v>27</v>
      </c>
      <c r="C586" s="183">
        <v>262</v>
      </c>
      <c r="D586" s="184">
        <v>0.94584837545126355</v>
      </c>
      <c r="E586" s="183">
        <v>124</v>
      </c>
      <c r="F586" s="184">
        <v>0.94656488549618323</v>
      </c>
      <c r="G586" s="183">
        <v>18</v>
      </c>
      <c r="H586" s="184">
        <v>1</v>
      </c>
      <c r="I586" s="183">
        <v>1</v>
      </c>
      <c r="J586" s="184">
        <v>1</v>
      </c>
    </row>
    <row r="587" spans="1:10" ht="15.75" thickBot="1" x14ac:dyDescent="0.3">
      <c r="A587" s="202"/>
      <c r="B587" s="26" t="s">
        <v>28</v>
      </c>
      <c r="C587" s="11">
        <v>15</v>
      </c>
      <c r="D587" s="37">
        <v>5.4151624548736461E-2</v>
      </c>
      <c r="E587" s="11">
        <v>7</v>
      </c>
      <c r="F587" s="37">
        <v>5.3435114503816793E-2</v>
      </c>
      <c r="G587" s="11">
        <v>0</v>
      </c>
      <c r="H587" s="37">
        <v>0</v>
      </c>
      <c r="I587" s="11">
        <v>0</v>
      </c>
      <c r="J587" s="37">
        <v>0</v>
      </c>
    </row>
    <row r="588" spans="1:10" ht="15" x14ac:dyDescent="0.25">
      <c r="A588" s="200" t="s">
        <v>1120</v>
      </c>
      <c r="B588" s="25" t="s">
        <v>27</v>
      </c>
      <c r="C588" s="10">
        <v>274</v>
      </c>
      <c r="D588" s="36">
        <v>0.94809688581314877</v>
      </c>
      <c r="E588" s="10">
        <v>119</v>
      </c>
      <c r="F588" s="36">
        <v>0.88148148148148153</v>
      </c>
      <c r="G588" s="10">
        <v>17</v>
      </c>
      <c r="H588" s="36">
        <v>1</v>
      </c>
      <c r="I588" s="10">
        <v>1</v>
      </c>
      <c r="J588" s="36">
        <v>1</v>
      </c>
    </row>
    <row r="589" spans="1:10" ht="15.75" thickBot="1" x14ac:dyDescent="0.3">
      <c r="A589" s="202"/>
      <c r="B589" s="26" t="s">
        <v>28</v>
      </c>
      <c r="C589" s="11">
        <v>15</v>
      </c>
      <c r="D589" s="37">
        <v>5.1903114186851208E-2</v>
      </c>
      <c r="E589" s="11">
        <v>16</v>
      </c>
      <c r="F589" s="37">
        <v>0.11851851851851852</v>
      </c>
      <c r="G589" s="11">
        <v>0</v>
      </c>
      <c r="H589" s="37">
        <v>0</v>
      </c>
      <c r="I589" s="11">
        <v>0</v>
      </c>
      <c r="J589" s="37">
        <v>0</v>
      </c>
    </row>
    <row r="590" spans="1:10" ht="15" x14ac:dyDescent="0.25">
      <c r="A590" s="200" t="s">
        <v>1121</v>
      </c>
      <c r="B590" s="25" t="s">
        <v>27</v>
      </c>
      <c r="C590" s="10">
        <v>284</v>
      </c>
      <c r="D590" s="36">
        <v>0.93421052631578949</v>
      </c>
      <c r="E590" s="10">
        <v>129</v>
      </c>
      <c r="F590" s="36">
        <v>0.9555555555555556</v>
      </c>
      <c r="G590" s="10">
        <v>21</v>
      </c>
      <c r="H590" s="36">
        <v>1</v>
      </c>
      <c r="I590" s="10">
        <v>1</v>
      </c>
      <c r="J590" s="36">
        <v>1</v>
      </c>
    </row>
    <row r="591" spans="1:10" ht="15.75" thickBot="1" x14ac:dyDescent="0.3">
      <c r="A591" s="202"/>
      <c r="B591" s="26" t="s">
        <v>28</v>
      </c>
      <c r="C591" s="11">
        <v>20</v>
      </c>
      <c r="D591" s="37">
        <v>6.5789473684210523E-2</v>
      </c>
      <c r="E591" s="11">
        <v>6</v>
      </c>
      <c r="F591" s="37">
        <v>4.4444444444444446E-2</v>
      </c>
      <c r="G591" s="11">
        <v>0</v>
      </c>
      <c r="H591" s="37">
        <v>0</v>
      </c>
      <c r="I591" s="11">
        <v>0</v>
      </c>
      <c r="J591" s="37">
        <v>0</v>
      </c>
    </row>
    <row r="592" spans="1:10" ht="15" x14ac:dyDescent="0.25">
      <c r="A592" s="236" t="s">
        <v>1130</v>
      </c>
      <c r="B592" s="25" t="s">
        <v>27</v>
      </c>
      <c r="C592" s="10">
        <v>240</v>
      </c>
      <c r="D592" s="36">
        <v>0.83916083916083917</v>
      </c>
      <c r="E592" s="10">
        <v>114</v>
      </c>
      <c r="F592" s="36">
        <v>0.89763779527559051</v>
      </c>
      <c r="G592" s="10">
        <v>17</v>
      </c>
      <c r="H592" s="36">
        <v>0.85</v>
      </c>
      <c r="I592" s="10">
        <v>0</v>
      </c>
      <c r="J592" s="36" t="e">
        <v>#DIV/0!</v>
      </c>
    </row>
    <row r="593" spans="1:10" ht="15.75" thickBot="1" x14ac:dyDescent="0.3">
      <c r="A593" s="237"/>
      <c r="B593" s="26" t="s">
        <v>28</v>
      </c>
      <c r="C593" s="11">
        <v>46</v>
      </c>
      <c r="D593" s="37">
        <v>0.16083916083916083</v>
      </c>
      <c r="E593" s="11">
        <v>13</v>
      </c>
      <c r="F593" s="37">
        <v>0.10236220472440945</v>
      </c>
      <c r="G593" s="11">
        <v>3</v>
      </c>
      <c r="H593" s="37">
        <v>0.15</v>
      </c>
      <c r="I593" s="11">
        <v>0</v>
      </c>
      <c r="J593" s="37" t="e">
        <v>#DIV/0!</v>
      </c>
    </row>
    <row r="594" spans="1:10" ht="15" x14ac:dyDescent="0.25">
      <c r="A594" s="200" t="s">
        <v>1123</v>
      </c>
      <c r="B594" s="25" t="s">
        <v>27</v>
      </c>
      <c r="C594" s="10">
        <v>181</v>
      </c>
      <c r="D594" s="36">
        <v>0.71825396825396826</v>
      </c>
      <c r="E594" s="10">
        <v>75</v>
      </c>
      <c r="F594" s="36">
        <v>0.67567567567567566</v>
      </c>
      <c r="G594" s="10">
        <v>9</v>
      </c>
      <c r="H594" s="36">
        <v>0.69230769230769229</v>
      </c>
      <c r="I594" s="10">
        <v>1</v>
      </c>
      <c r="J594" s="36">
        <v>1</v>
      </c>
    </row>
    <row r="595" spans="1:10" ht="15.75" thickBot="1" x14ac:dyDescent="0.3">
      <c r="A595" s="202"/>
      <c r="B595" s="26" t="s">
        <v>28</v>
      </c>
      <c r="C595" s="11">
        <v>71</v>
      </c>
      <c r="D595" s="37">
        <v>0.28174603174603174</v>
      </c>
      <c r="E595" s="11">
        <v>36</v>
      </c>
      <c r="F595" s="37">
        <v>0.32432432432432434</v>
      </c>
      <c r="G595" s="11">
        <v>4</v>
      </c>
      <c r="H595" s="37">
        <v>0.30769230769230771</v>
      </c>
      <c r="I595" s="11">
        <v>0</v>
      </c>
      <c r="J595" s="37">
        <v>0</v>
      </c>
    </row>
    <row r="596" spans="1:10" ht="15" x14ac:dyDescent="0.25">
      <c r="A596" s="200" t="s">
        <v>1131</v>
      </c>
      <c r="B596" s="25" t="s">
        <v>27</v>
      </c>
      <c r="C596" s="10">
        <v>297</v>
      </c>
      <c r="D596" s="36">
        <v>0.97377049180327868</v>
      </c>
      <c r="E596" s="10">
        <v>131</v>
      </c>
      <c r="F596" s="36">
        <v>0.97037037037037033</v>
      </c>
      <c r="G596" s="10">
        <v>19</v>
      </c>
      <c r="H596" s="36">
        <v>1</v>
      </c>
      <c r="I596" s="10">
        <v>1</v>
      </c>
      <c r="J596" s="36">
        <v>1</v>
      </c>
    </row>
    <row r="597" spans="1:10" ht="15.75" thickBot="1" x14ac:dyDescent="0.3">
      <c r="A597" s="202"/>
      <c r="B597" s="26" t="s">
        <v>28</v>
      </c>
      <c r="C597" s="11">
        <v>8</v>
      </c>
      <c r="D597" s="37">
        <v>2.6229508196721311E-2</v>
      </c>
      <c r="E597" s="11">
        <v>4</v>
      </c>
      <c r="F597" s="37">
        <v>2.9629629629629631E-2</v>
      </c>
      <c r="G597" s="11">
        <v>0</v>
      </c>
      <c r="H597" s="37">
        <v>0</v>
      </c>
      <c r="I597" s="11">
        <v>0</v>
      </c>
      <c r="J597" s="37">
        <v>0</v>
      </c>
    </row>
    <row r="598" spans="1:10" ht="15" x14ac:dyDescent="0.25">
      <c r="A598" s="200" t="s">
        <v>1125</v>
      </c>
      <c r="B598" s="25" t="s">
        <v>27</v>
      </c>
      <c r="C598" s="10">
        <v>272</v>
      </c>
      <c r="D598" s="36">
        <v>0.92832764505119458</v>
      </c>
      <c r="E598" s="10">
        <v>125</v>
      </c>
      <c r="F598" s="36">
        <v>0.96899224806201545</v>
      </c>
      <c r="G598" s="10">
        <v>18</v>
      </c>
      <c r="H598" s="36">
        <v>1</v>
      </c>
      <c r="I598" s="10">
        <v>1</v>
      </c>
      <c r="J598" s="36">
        <v>1</v>
      </c>
    </row>
    <row r="599" spans="1:10" ht="15.75" thickBot="1" x14ac:dyDescent="0.3">
      <c r="A599" s="202"/>
      <c r="B599" s="26" t="s">
        <v>28</v>
      </c>
      <c r="C599" s="11">
        <v>21</v>
      </c>
      <c r="D599" s="37">
        <v>7.1672354948805458E-2</v>
      </c>
      <c r="E599" s="11">
        <v>4</v>
      </c>
      <c r="F599" s="37">
        <v>3.1007751937984496E-2</v>
      </c>
      <c r="G599" s="11">
        <v>0</v>
      </c>
      <c r="H599" s="37">
        <v>0</v>
      </c>
      <c r="I599" s="11">
        <v>0</v>
      </c>
      <c r="J599" s="37">
        <v>0</v>
      </c>
    </row>
    <row r="600" spans="1:10" ht="15" x14ac:dyDescent="0.25">
      <c r="A600" s="236" t="s">
        <v>1126</v>
      </c>
      <c r="B600" s="25" t="s">
        <v>27</v>
      </c>
      <c r="C600" s="10">
        <v>216</v>
      </c>
      <c r="D600" s="36">
        <v>0.80597014925373134</v>
      </c>
      <c r="E600" s="10">
        <v>84</v>
      </c>
      <c r="F600" s="36">
        <v>0.70588235294117652</v>
      </c>
      <c r="G600" s="10">
        <v>13</v>
      </c>
      <c r="H600" s="36">
        <v>0.8125</v>
      </c>
      <c r="I600" s="10">
        <v>0</v>
      </c>
      <c r="J600" s="36" t="e">
        <v>#DIV/0!</v>
      </c>
    </row>
    <row r="601" spans="1:10" ht="15.75" thickBot="1" x14ac:dyDescent="0.3">
      <c r="A601" s="237"/>
      <c r="B601" s="26" t="s">
        <v>28</v>
      </c>
      <c r="C601" s="11">
        <v>52</v>
      </c>
      <c r="D601" s="37">
        <v>0.19402985074626866</v>
      </c>
      <c r="E601" s="11">
        <v>35</v>
      </c>
      <c r="F601" s="37">
        <v>0.29411764705882354</v>
      </c>
      <c r="G601" s="11">
        <v>3</v>
      </c>
      <c r="H601" s="37">
        <v>0.1875</v>
      </c>
      <c r="I601" s="11">
        <v>0</v>
      </c>
      <c r="J601" s="37" t="e">
        <v>#DIV/0!</v>
      </c>
    </row>
    <row r="602" spans="1:10" ht="15" x14ac:dyDescent="0.25">
      <c r="A602" s="200" t="s">
        <v>1127</v>
      </c>
      <c r="B602" s="25" t="s">
        <v>27</v>
      </c>
      <c r="C602" s="10">
        <v>211</v>
      </c>
      <c r="D602" s="36">
        <v>0.82101167315175094</v>
      </c>
      <c r="E602" s="10">
        <v>100</v>
      </c>
      <c r="F602" s="36">
        <v>0.90090090090090091</v>
      </c>
      <c r="G602" s="10">
        <v>11</v>
      </c>
      <c r="H602" s="36">
        <v>0.84615384615384615</v>
      </c>
      <c r="I602" s="10">
        <v>1</v>
      </c>
      <c r="J602" s="36">
        <v>1</v>
      </c>
    </row>
    <row r="603" spans="1:10" ht="15.75" thickBot="1" x14ac:dyDescent="0.3">
      <c r="A603" s="202"/>
      <c r="B603" s="26" t="s">
        <v>28</v>
      </c>
      <c r="C603" s="11">
        <v>46</v>
      </c>
      <c r="D603" s="37">
        <v>0.17898832684824903</v>
      </c>
      <c r="E603" s="11">
        <v>11</v>
      </c>
      <c r="F603" s="37">
        <v>9.90990990990991E-2</v>
      </c>
      <c r="G603" s="11">
        <v>2</v>
      </c>
      <c r="H603" s="37">
        <v>0.15384615384615385</v>
      </c>
      <c r="I603" s="11">
        <v>0</v>
      </c>
      <c r="J603" s="37">
        <v>0</v>
      </c>
    </row>
    <row r="604" spans="1:10" ht="15" x14ac:dyDescent="0.25">
      <c r="A604" s="200" t="s">
        <v>1045</v>
      </c>
      <c r="B604" s="25" t="s">
        <v>27</v>
      </c>
      <c r="C604" s="10">
        <v>21</v>
      </c>
      <c r="D604" s="36">
        <v>0.35</v>
      </c>
      <c r="E604" s="10">
        <v>5</v>
      </c>
      <c r="F604" s="36">
        <v>0.35714285714285715</v>
      </c>
      <c r="G604" s="10">
        <v>2</v>
      </c>
      <c r="H604" s="36">
        <v>0.66666666666666663</v>
      </c>
      <c r="I604" s="10">
        <v>0</v>
      </c>
      <c r="J604" s="36" t="e">
        <v>#DIV/0!</v>
      </c>
    </row>
    <row r="605" spans="1:10" ht="15.75" thickBot="1" x14ac:dyDescent="0.3">
      <c r="A605" s="202"/>
      <c r="B605" s="26" t="s">
        <v>28</v>
      </c>
      <c r="C605" s="11">
        <v>39</v>
      </c>
      <c r="D605" s="37">
        <v>0.65</v>
      </c>
      <c r="E605" s="11">
        <v>9</v>
      </c>
      <c r="F605" s="37">
        <v>0.6428571428571429</v>
      </c>
      <c r="G605" s="11">
        <v>1</v>
      </c>
      <c r="H605" s="37">
        <v>0.33333333333333331</v>
      </c>
      <c r="I605" s="11">
        <v>0</v>
      </c>
      <c r="J605" s="37" t="e">
        <v>#DIV/0!</v>
      </c>
    </row>
    <row r="606" spans="1:10" ht="15" x14ac:dyDescent="0.25">
      <c r="A606" s="126"/>
      <c r="B606" s="50"/>
      <c r="C606" s="52"/>
      <c r="D606" s="61"/>
      <c r="E606" s="52"/>
      <c r="F606" s="61"/>
      <c r="G606" s="52"/>
      <c r="H606" s="61"/>
      <c r="I606" s="52"/>
      <c r="J606" s="61"/>
    </row>
    <row r="607" spans="1:10" ht="15" x14ac:dyDescent="0.25">
      <c r="A607" s="126"/>
      <c r="B607" s="50"/>
      <c r="C607" s="52"/>
      <c r="D607" s="61"/>
      <c r="E607" s="52"/>
      <c r="F607" s="61"/>
      <c r="G607" s="52"/>
      <c r="H607" s="61"/>
      <c r="I607" s="52"/>
      <c r="J607" s="61"/>
    </row>
    <row r="608" spans="1:10" ht="15" x14ac:dyDescent="0.25">
      <c r="A608" s="126"/>
      <c r="B608" s="50"/>
      <c r="C608" s="52"/>
      <c r="D608" s="61"/>
      <c r="E608" s="52"/>
      <c r="F608" s="61"/>
      <c r="G608" s="52"/>
      <c r="H608" s="61"/>
      <c r="I608" s="52"/>
      <c r="J608" s="61"/>
    </row>
    <row r="609" spans="1:10" ht="15" hidden="1" customHeight="1" x14ac:dyDescent="0.25">
      <c r="A609" s="126"/>
      <c r="B609" s="50"/>
      <c r="C609" s="52"/>
      <c r="D609" s="61"/>
      <c r="E609" s="52"/>
      <c r="F609" s="61"/>
      <c r="G609" s="52"/>
      <c r="H609" s="61"/>
      <c r="I609" s="52"/>
      <c r="J609" s="61"/>
    </row>
    <row r="610" spans="1:10" ht="15" hidden="1" customHeight="1" x14ac:dyDescent="0.25">
      <c r="A610" s="48"/>
      <c r="B610" s="48"/>
      <c r="C610" s="48"/>
      <c r="D610" s="61"/>
      <c r="E610" s="48"/>
      <c r="F610" s="61"/>
      <c r="G610" s="48"/>
      <c r="H610" s="61"/>
      <c r="I610" s="48"/>
      <c r="J610" s="61"/>
    </row>
    <row r="611" spans="1:10" ht="15" hidden="1" customHeight="1" x14ac:dyDescent="0.25">
      <c r="A611" s="48"/>
      <c r="B611" s="48"/>
      <c r="C611" s="48"/>
      <c r="D611" s="61"/>
      <c r="E611" s="48"/>
      <c r="F611" s="61"/>
      <c r="G611" s="48"/>
      <c r="H611" s="61"/>
      <c r="I611" s="48"/>
      <c r="J611" s="61"/>
    </row>
    <row r="612" spans="1:10" ht="15" hidden="1" customHeight="1" x14ac:dyDescent="0.25">
      <c r="A612" s="48"/>
      <c r="B612" s="48"/>
      <c r="C612" s="48"/>
      <c r="D612" s="61"/>
      <c r="E612" s="48"/>
      <c r="F612" s="61"/>
      <c r="G612" s="48"/>
      <c r="H612" s="61"/>
      <c r="I612" s="48"/>
      <c r="J612" s="61"/>
    </row>
    <row r="613" spans="1:10" ht="15" hidden="1" customHeight="1" x14ac:dyDescent="0.25"/>
    <row r="614" spans="1:10" ht="15" hidden="1" customHeight="1" x14ac:dyDescent="0.25"/>
  </sheetData>
  <mergeCells count="225">
    <mergeCell ref="C479:F479"/>
    <mergeCell ref="G479:J479"/>
    <mergeCell ref="C481:D481"/>
    <mergeCell ref="E481:F481"/>
    <mergeCell ref="G481:H481"/>
    <mergeCell ref="I481:J481"/>
    <mergeCell ref="C574:F574"/>
    <mergeCell ref="G574:J574"/>
    <mergeCell ref="C576:D576"/>
    <mergeCell ref="E576:F576"/>
    <mergeCell ref="G576:H576"/>
    <mergeCell ref="I576:J576"/>
    <mergeCell ref="C530:H530"/>
    <mergeCell ref="C535:H536"/>
    <mergeCell ref="A540:D540"/>
    <mergeCell ref="A543:A544"/>
    <mergeCell ref="A545:A546"/>
    <mergeCell ref="A547:A548"/>
    <mergeCell ref="A504:A507"/>
    <mergeCell ref="A508:A511"/>
    <mergeCell ref="A512:A515"/>
    <mergeCell ref="A516:A519"/>
    <mergeCell ref="A523:A528"/>
    <mergeCell ref="A530:A536"/>
    <mergeCell ref="G226:J226"/>
    <mergeCell ref="C228:D228"/>
    <mergeCell ref="E228:F228"/>
    <mergeCell ref="G228:H228"/>
    <mergeCell ref="I228:J228"/>
    <mergeCell ref="C314:F314"/>
    <mergeCell ref="G314:J314"/>
    <mergeCell ref="C316:D316"/>
    <mergeCell ref="E316:F316"/>
    <mergeCell ref="G316:H316"/>
    <mergeCell ref="I316:J316"/>
    <mergeCell ref="A43:A51"/>
    <mergeCell ref="A57:A63"/>
    <mergeCell ref="A64:A70"/>
    <mergeCell ref="C48:J48"/>
    <mergeCell ref="C54:F54"/>
    <mergeCell ref="G54:J54"/>
    <mergeCell ref="A26:A35"/>
    <mergeCell ref="A10:A14"/>
    <mergeCell ref="A16:A24"/>
    <mergeCell ref="C20:J20"/>
    <mergeCell ref="C43:J43"/>
    <mergeCell ref="C56:D56"/>
    <mergeCell ref="E56:F56"/>
    <mergeCell ref="G56:H56"/>
    <mergeCell ref="I56:J56"/>
    <mergeCell ref="C58:J59"/>
    <mergeCell ref="C65:J66"/>
    <mergeCell ref="A118:A134"/>
    <mergeCell ref="A93:A95"/>
    <mergeCell ref="A97:A99"/>
    <mergeCell ref="A105:A107"/>
    <mergeCell ref="E103:F103"/>
    <mergeCell ref="G103:H103"/>
    <mergeCell ref="A72:A83"/>
    <mergeCell ref="A85:A89"/>
    <mergeCell ref="C72:J73"/>
    <mergeCell ref="C79:J80"/>
    <mergeCell ref="G101:J101"/>
    <mergeCell ref="C103:D103"/>
    <mergeCell ref="A172:A173"/>
    <mergeCell ref="A174:A175"/>
    <mergeCell ref="A176:A177"/>
    <mergeCell ref="A178:A179"/>
    <mergeCell ref="A180:A181"/>
    <mergeCell ref="A182:A183"/>
    <mergeCell ref="A137:A142"/>
    <mergeCell ref="A162:B163"/>
    <mergeCell ref="A164:A165"/>
    <mergeCell ref="A166:A167"/>
    <mergeCell ref="A168:A169"/>
    <mergeCell ref="A170:A171"/>
    <mergeCell ref="A205:A208"/>
    <mergeCell ref="A209:A212"/>
    <mergeCell ref="A213:A216"/>
    <mergeCell ref="A217:A220"/>
    <mergeCell ref="A225:D225"/>
    <mergeCell ref="A229:B230"/>
    <mergeCell ref="A184:A185"/>
    <mergeCell ref="A186:A187"/>
    <mergeCell ref="A189:B191"/>
    <mergeCell ref="A193:A196"/>
    <mergeCell ref="A197:A200"/>
    <mergeCell ref="A201:A204"/>
    <mergeCell ref="C226:F226"/>
    <mergeCell ref="A231:A234"/>
    <mergeCell ref="A235:A238"/>
    <mergeCell ref="A239:A242"/>
    <mergeCell ref="A243:A246"/>
    <mergeCell ref="A247:A250"/>
    <mergeCell ref="C274:F274"/>
    <mergeCell ref="G274:J274"/>
    <mergeCell ref="C275:D275"/>
    <mergeCell ref="E275:F275"/>
    <mergeCell ref="G275:H275"/>
    <mergeCell ref="I275:J275"/>
    <mergeCell ref="A279:A280"/>
    <mergeCell ref="A281:A282"/>
    <mergeCell ref="A283:A284"/>
    <mergeCell ref="A285:A286"/>
    <mergeCell ref="A287:A288"/>
    <mergeCell ref="A289:A290"/>
    <mergeCell ref="A251:A254"/>
    <mergeCell ref="A255:A258"/>
    <mergeCell ref="A274:B276"/>
    <mergeCell ref="A277:A278"/>
    <mergeCell ref="A303:A304"/>
    <mergeCell ref="A305:A306"/>
    <mergeCell ref="A307:A308"/>
    <mergeCell ref="A309:A310"/>
    <mergeCell ref="A317:B318"/>
    <mergeCell ref="A291:A292"/>
    <mergeCell ref="A293:A294"/>
    <mergeCell ref="A295:A296"/>
    <mergeCell ref="A297:A298"/>
    <mergeCell ref="A301:B302"/>
    <mergeCell ref="A331:A332"/>
    <mergeCell ref="A333:A334"/>
    <mergeCell ref="A337:B338"/>
    <mergeCell ref="A339:A340"/>
    <mergeCell ref="A319:A320"/>
    <mergeCell ref="A321:A322"/>
    <mergeCell ref="A323:A324"/>
    <mergeCell ref="A325:A326"/>
    <mergeCell ref="A327:A328"/>
    <mergeCell ref="A329:A330"/>
    <mergeCell ref="A353:A354"/>
    <mergeCell ref="A355:A356"/>
    <mergeCell ref="A357:A358"/>
    <mergeCell ref="A359:A360"/>
    <mergeCell ref="A361:A362"/>
    <mergeCell ref="A363:A364"/>
    <mergeCell ref="A341:A342"/>
    <mergeCell ref="A343:A344"/>
    <mergeCell ref="A345:A346"/>
    <mergeCell ref="A347:A348"/>
    <mergeCell ref="A349:A350"/>
    <mergeCell ref="A351:A352"/>
    <mergeCell ref="A377:A380"/>
    <mergeCell ref="A381:A384"/>
    <mergeCell ref="A385:A388"/>
    <mergeCell ref="A389:A392"/>
    <mergeCell ref="A393:A396"/>
    <mergeCell ref="A365:A366"/>
    <mergeCell ref="A367:A368"/>
    <mergeCell ref="A369:A370"/>
    <mergeCell ref="A371:A372"/>
    <mergeCell ref="A374:B376"/>
    <mergeCell ref="G422:H422"/>
    <mergeCell ref="A423:A432"/>
    <mergeCell ref="E422:F422"/>
    <mergeCell ref="A397:A400"/>
    <mergeCell ref="A401:A404"/>
    <mergeCell ref="A405:A408"/>
    <mergeCell ref="A409:A412"/>
    <mergeCell ref="C428:J429"/>
    <mergeCell ref="C423:J423"/>
    <mergeCell ref="A435:D435"/>
    <mergeCell ref="A438:A441"/>
    <mergeCell ref="A442:A445"/>
    <mergeCell ref="A446:A449"/>
    <mergeCell ref="A450:A453"/>
    <mergeCell ref="A454:A457"/>
    <mergeCell ref="A413:A414"/>
    <mergeCell ref="A415:A416"/>
    <mergeCell ref="C422:D422"/>
    <mergeCell ref="A488:A491"/>
    <mergeCell ref="A492:A495"/>
    <mergeCell ref="A496:A499"/>
    <mergeCell ref="A500:A503"/>
    <mergeCell ref="A458:A461"/>
    <mergeCell ref="A462:A465"/>
    <mergeCell ref="A468:A471"/>
    <mergeCell ref="A472:A475"/>
    <mergeCell ref="A478:B483"/>
    <mergeCell ref="A484:A487"/>
    <mergeCell ref="A596:A597"/>
    <mergeCell ref="A598:A599"/>
    <mergeCell ref="A600:A601"/>
    <mergeCell ref="A602:A603"/>
    <mergeCell ref="A604:A605"/>
    <mergeCell ref="A586:A587"/>
    <mergeCell ref="A588:A589"/>
    <mergeCell ref="A590:A591"/>
    <mergeCell ref="A592:A593"/>
    <mergeCell ref="A594:A595"/>
    <mergeCell ref="A561:A562"/>
    <mergeCell ref="A563:A564"/>
    <mergeCell ref="A571:A573"/>
    <mergeCell ref="A578:A581"/>
    <mergeCell ref="A583:B585"/>
    <mergeCell ref="A549:A550"/>
    <mergeCell ref="A551:A552"/>
    <mergeCell ref="A553:A554"/>
    <mergeCell ref="A555:A556"/>
    <mergeCell ref="A557:A558"/>
    <mergeCell ref="A559:A560"/>
    <mergeCell ref="C6:F6"/>
    <mergeCell ref="G6:J6"/>
    <mergeCell ref="C8:D8"/>
    <mergeCell ref="E8:F8"/>
    <mergeCell ref="G8:H8"/>
    <mergeCell ref="I8:J8"/>
    <mergeCell ref="C15:J15"/>
    <mergeCell ref="I422:J422"/>
    <mergeCell ref="C26:J26"/>
    <mergeCell ref="C31:J32"/>
    <mergeCell ref="C37:J37"/>
    <mergeCell ref="I103:J103"/>
    <mergeCell ref="C123:J124"/>
    <mergeCell ref="C159:F159"/>
    <mergeCell ref="G159:J159"/>
    <mergeCell ref="C161:D161"/>
    <mergeCell ref="E161:F161"/>
    <mergeCell ref="G161:H161"/>
    <mergeCell ref="I161:J161"/>
    <mergeCell ref="C85:J86"/>
    <mergeCell ref="C91:J92"/>
    <mergeCell ref="C118:J118"/>
    <mergeCell ref="C129:J130"/>
    <mergeCell ref="C101:F101"/>
  </mergeCells>
  <conditionalFormatting sqref="C1:J109 C117:J1048576 C110:C116 E110:E116 G110:G116 I110:I116">
    <cfRule type="containsErrors" dxfId="46" priority="6">
      <formula>ISERROR(C1)</formula>
    </cfRule>
  </conditionalFormatting>
  <conditionalFormatting sqref="B3">
    <cfRule type="containsErrors" dxfId="45" priority="5">
      <formula>ISERROR(B3)</formula>
    </cfRule>
  </conditionalFormatting>
  <conditionalFormatting sqref="D110:D116">
    <cfRule type="containsErrors" dxfId="44" priority="4">
      <formula>ISERROR(D110)</formula>
    </cfRule>
  </conditionalFormatting>
  <conditionalFormatting sqref="F110:F116">
    <cfRule type="containsErrors" dxfId="43" priority="3">
      <formula>ISERROR(F110)</formula>
    </cfRule>
  </conditionalFormatting>
  <conditionalFormatting sqref="H110:H116">
    <cfRule type="containsErrors" dxfId="42" priority="2">
      <formula>ISERROR(H110)</formula>
    </cfRule>
  </conditionalFormatting>
  <conditionalFormatting sqref="J110:J116">
    <cfRule type="containsErrors" dxfId="41" priority="1">
      <formula>ISERROR(J110)</formula>
    </cfRule>
  </conditionalFormatting>
  <pageMargins left="0.70866141732283472" right="0.70866141732283472" top="0.9055118110236221" bottom="0.74803149606299213" header="0.31496062992125984" footer="0.31496062992125984"/>
  <pageSetup paperSize="9" scale="74" fitToHeight="0" orientation="landscape" r:id="rId1"/>
  <headerFooter>
    <oddHeader>&amp;L&amp;G&amp;C&amp;"-,Gras"&amp;20Enquête nationale sur le déploiement de la
 Conciliation médicamenteuse 2015&amp;R&amp;G</oddHeader>
    <oddFooter>&amp;LSynthèse nationale&amp;C&amp;P/&amp;N&amp;ROctobre 2015</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pageSetUpPr fitToPage="1"/>
  </sheetPr>
  <dimension ref="A1:O614"/>
  <sheetViews>
    <sheetView view="pageLayout" zoomScaleNormal="100" workbookViewId="0"/>
  </sheetViews>
  <sheetFormatPr baseColWidth="10" defaultColWidth="0" defaultRowHeight="0" customHeight="1" zeroHeight="1" x14ac:dyDescent="0.25"/>
  <cols>
    <col min="1" max="1" width="55" style="19" customWidth="1"/>
    <col min="2" max="2" width="26.140625" style="19" customWidth="1"/>
    <col min="3" max="3" width="7.85546875" style="19" customWidth="1"/>
    <col min="4" max="4" width="7.85546875" style="1" customWidth="1"/>
    <col min="5" max="5" width="7.85546875" style="19" customWidth="1"/>
    <col min="6" max="6" width="7.85546875" style="1" customWidth="1"/>
    <col min="7" max="7" width="7.85546875" style="19" customWidth="1"/>
    <col min="8" max="8" width="7.85546875" style="1" customWidth="1"/>
    <col min="9" max="9" width="7.85546875" style="19" customWidth="1"/>
    <col min="10" max="10" width="7.85546875" style="1" customWidth="1"/>
    <col min="11" max="11" width="7.85546875" style="19" customWidth="1"/>
    <col min="12" max="12" width="7.85546875" style="1" customWidth="1"/>
    <col min="13" max="13" width="7.85546875" style="19" customWidth="1"/>
    <col min="14" max="14" width="7.85546875" style="1" customWidth="1"/>
    <col min="15" max="15" width="14.85546875" style="19" hidden="1" customWidth="1"/>
    <col min="16" max="16384" width="11.42578125" style="19" hidden="1"/>
  </cols>
  <sheetData>
    <row r="1" spans="1:15" ht="5.25" customHeight="1" x14ac:dyDescent="0.25">
      <c r="A1" s="48"/>
      <c r="B1" s="48"/>
      <c r="C1" s="48"/>
      <c r="D1" s="61"/>
      <c r="E1" s="48"/>
      <c r="F1" s="61"/>
      <c r="G1" s="48"/>
      <c r="H1" s="61"/>
      <c r="I1" s="48"/>
      <c r="J1" s="61"/>
      <c r="K1" s="48"/>
      <c r="L1" s="61"/>
      <c r="M1" s="48"/>
      <c r="N1" s="61"/>
    </row>
    <row r="2" spans="1:15" ht="2.25" customHeight="1" x14ac:dyDescent="0.25">
      <c r="A2" s="48"/>
      <c r="B2" s="48"/>
      <c r="C2" s="48"/>
      <c r="D2" s="61"/>
      <c r="E2" s="48"/>
      <c r="F2" s="61"/>
      <c r="G2" s="48"/>
      <c r="H2" s="61"/>
      <c r="I2" s="48"/>
      <c r="J2" s="61"/>
      <c r="K2" s="48"/>
      <c r="L2" s="61"/>
      <c r="M2" s="48"/>
      <c r="N2" s="61"/>
    </row>
    <row r="3" spans="1:15" ht="15" x14ac:dyDescent="0.25">
      <c r="A3" s="187"/>
      <c r="B3" s="62"/>
      <c r="C3" s="62"/>
      <c r="D3" s="62"/>
      <c r="E3" s="62"/>
      <c r="F3" s="62"/>
      <c r="G3" s="62"/>
      <c r="H3" s="62"/>
      <c r="I3" s="48"/>
      <c r="J3" s="48"/>
      <c r="K3" s="48"/>
      <c r="L3" s="48"/>
      <c r="M3" s="48"/>
      <c r="N3" s="48"/>
    </row>
    <row r="4" spans="1:15" ht="18" customHeight="1" x14ac:dyDescent="0.25">
      <c r="A4" s="62"/>
      <c r="B4" s="62"/>
      <c r="C4" s="62"/>
      <c r="D4" s="62"/>
      <c r="E4" s="62"/>
      <c r="F4" s="62"/>
      <c r="G4" s="62"/>
      <c r="H4" s="62"/>
      <c r="I4" s="48"/>
      <c r="J4" s="48"/>
      <c r="K4" s="48"/>
      <c r="L4" s="48"/>
      <c r="M4" s="48"/>
      <c r="N4" s="48"/>
    </row>
    <row r="5" spans="1:15" ht="3.75" customHeight="1" x14ac:dyDescent="0.25">
      <c r="A5" s="48"/>
      <c r="B5" s="48"/>
      <c r="C5" s="48"/>
      <c r="D5" s="61"/>
      <c r="E5" s="48"/>
      <c r="F5" s="61"/>
      <c r="G5" s="48"/>
      <c r="H5" s="61"/>
      <c r="I5" s="48"/>
      <c r="J5" s="61"/>
      <c r="K5" s="48"/>
      <c r="L5" s="61"/>
      <c r="M5" s="48"/>
      <c r="N5" s="61"/>
    </row>
    <row r="6" spans="1:15" ht="18.75" x14ac:dyDescent="0.3">
      <c r="A6" s="63" t="s">
        <v>160</v>
      </c>
      <c r="B6" s="48"/>
      <c r="C6" s="195" t="s">
        <v>106</v>
      </c>
      <c r="D6" s="245"/>
      <c r="E6" s="245"/>
      <c r="F6" s="245"/>
      <c r="G6" s="245"/>
      <c r="H6" s="196"/>
      <c r="I6" s="195" t="s">
        <v>365</v>
      </c>
      <c r="J6" s="245"/>
      <c r="K6" s="245"/>
      <c r="L6" s="245"/>
      <c r="M6" s="245"/>
      <c r="N6" s="196"/>
    </row>
    <row r="7" spans="1:15" ht="8.25" customHeight="1" x14ac:dyDescent="0.25">
      <c r="A7" s="48"/>
      <c r="B7" s="48"/>
      <c r="C7" s="48"/>
      <c r="D7" s="61"/>
      <c r="E7" s="48"/>
      <c r="F7" s="61"/>
      <c r="G7" s="48"/>
      <c r="H7" s="61"/>
      <c r="I7" s="48"/>
      <c r="J7" s="61"/>
      <c r="K7" s="48"/>
      <c r="L7" s="61"/>
      <c r="M7" s="48"/>
      <c r="N7" s="61"/>
    </row>
    <row r="8" spans="1:15" ht="14.25" customHeight="1" x14ac:dyDescent="0.25">
      <c r="A8" s="48"/>
      <c r="B8" s="48"/>
      <c r="C8" s="246" t="s">
        <v>336</v>
      </c>
      <c r="D8" s="246"/>
      <c r="E8" s="246" t="s">
        <v>337</v>
      </c>
      <c r="F8" s="246"/>
      <c r="G8" s="246" t="s">
        <v>171</v>
      </c>
      <c r="H8" s="246"/>
      <c r="I8" s="246" t="s">
        <v>336</v>
      </c>
      <c r="J8" s="246"/>
      <c r="K8" s="257" t="s">
        <v>337</v>
      </c>
      <c r="L8" s="258"/>
      <c r="M8" s="257" t="s">
        <v>171</v>
      </c>
      <c r="N8" s="258"/>
    </row>
    <row r="9" spans="1:15" ht="8.25" customHeight="1" x14ac:dyDescent="0.25">
      <c r="A9" s="48"/>
      <c r="B9" s="48"/>
      <c r="C9" s="48"/>
      <c r="D9" s="61"/>
      <c r="E9" s="48"/>
      <c r="F9" s="61"/>
      <c r="G9" s="48"/>
      <c r="H9" s="61"/>
      <c r="I9" s="48"/>
      <c r="J9" s="61"/>
      <c r="K9" s="48"/>
      <c r="L9" s="61"/>
      <c r="M9" s="48"/>
      <c r="N9" s="61"/>
    </row>
    <row r="10" spans="1:15" ht="8.25" customHeight="1" x14ac:dyDescent="0.25">
      <c r="A10" s="227" t="s">
        <v>1085</v>
      </c>
      <c r="B10" s="91"/>
      <c r="C10" s="91"/>
      <c r="D10" s="92"/>
      <c r="E10" s="91"/>
      <c r="F10" s="92"/>
      <c r="G10" s="91"/>
      <c r="H10" s="92"/>
      <c r="I10" s="91"/>
      <c r="J10" s="92"/>
      <c r="K10" s="91"/>
      <c r="L10" s="92"/>
      <c r="M10" s="91"/>
      <c r="N10" s="92"/>
    </row>
    <row r="11" spans="1:15" ht="15" customHeight="1" x14ac:dyDescent="0.25">
      <c r="A11" s="213"/>
      <c r="B11" s="52"/>
      <c r="C11" s="7" t="s">
        <v>333</v>
      </c>
      <c r="D11" s="7" t="s">
        <v>332</v>
      </c>
      <c r="E11" s="7" t="s">
        <v>333</v>
      </c>
      <c r="F11" s="7" t="s">
        <v>332</v>
      </c>
      <c r="G11" s="7" t="s">
        <v>333</v>
      </c>
      <c r="H11" s="7" t="s">
        <v>332</v>
      </c>
      <c r="I11" s="7" t="s">
        <v>333</v>
      </c>
      <c r="J11" s="7" t="s">
        <v>332</v>
      </c>
      <c r="K11" s="7" t="s">
        <v>333</v>
      </c>
      <c r="L11" s="7" t="s">
        <v>332</v>
      </c>
      <c r="M11" s="7" t="s">
        <v>333</v>
      </c>
      <c r="N11" s="7" t="s">
        <v>332</v>
      </c>
    </row>
    <row r="12" spans="1:15" ht="15" x14ac:dyDescent="0.25">
      <c r="A12" s="213"/>
      <c r="B12" s="85" t="s">
        <v>27</v>
      </c>
      <c r="C12" s="2">
        <v>436</v>
      </c>
      <c r="D12" s="35">
        <v>0.60055096418732778</v>
      </c>
      <c r="E12" s="2">
        <v>368</v>
      </c>
      <c r="F12" s="35">
        <v>0.54197349042709864</v>
      </c>
      <c r="G12" s="2">
        <v>128</v>
      </c>
      <c r="H12" s="35">
        <v>0.56387665198237891</v>
      </c>
      <c r="I12" s="2">
        <v>8</v>
      </c>
      <c r="J12" s="35">
        <v>0.47058823529411764</v>
      </c>
      <c r="K12" s="2">
        <v>23</v>
      </c>
      <c r="L12" s="35">
        <v>0.6216216216216216</v>
      </c>
      <c r="M12" s="2">
        <v>0</v>
      </c>
      <c r="N12" s="35" t="e">
        <v>#DIV/0!</v>
      </c>
    </row>
    <row r="13" spans="1:15" ht="15" x14ac:dyDescent="0.25">
      <c r="A13" s="213"/>
      <c r="B13" s="85" t="s">
        <v>28</v>
      </c>
      <c r="C13" s="2">
        <v>290</v>
      </c>
      <c r="D13" s="35">
        <v>0.39944903581267216</v>
      </c>
      <c r="E13" s="2">
        <v>311</v>
      </c>
      <c r="F13" s="35">
        <v>0.45802650957290131</v>
      </c>
      <c r="G13" s="2">
        <v>99</v>
      </c>
      <c r="H13" s="35">
        <v>0.43612334801762115</v>
      </c>
      <c r="I13" s="2">
        <v>9</v>
      </c>
      <c r="J13" s="35">
        <v>0.52941176470588236</v>
      </c>
      <c r="K13" s="2">
        <v>14</v>
      </c>
      <c r="L13" s="35">
        <v>0.3783783783783784</v>
      </c>
      <c r="M13" s="2">
        <v>0</v>
      </c>
      <c r="N13" s="35" t="e">
        <v>#DIV/0!</v>
      </c>
      <c r="O13" s="33" t="s">
        <v>159</v>
      </c>
    </row>
    <row r="14" spans="1:15" ht="24.75" customHeight="1" x14ac:dyDescent="0.25">
      <c r="A14" s="213"/>
      <c r="B14" s="52"/>
      <c r="C14" s="93"/>
      <c r="D14" s="94"/>
      <c r="E14" s="93"/>
      <c r="F14" s="94"/>
      <c r="G14" s="93"/>
      <c r="H14" s="94"/>
      <c r="I14" s="93"/>
      <c r="J14" s="94"/>
      <c r="K14" s="93"/>
      <c r="L14" s="94"/>
      <c r="M14" s="93"/>
      <c r="N14" s="94"/>
      <c r="O14" s="33" t="s">
        <v>156</v>
      </c>
    </row>
    <row r="15" spans="1:15" ht="14.25" customHeight="1" x14ac:dyDescent="0.25">
      <c r="A15" s="48"/>
      <c r="B15" s="48"/>
      <c r="C15" s="197" t="s">
        <v>1010</v>
      </c>
      <c r="D15" s="197"/>
      <c r="E15" s="197"/>
      <c r="F15" s="197"/>
      <c r="G15" s="197"/>
      <c r="H15" s="197"/>
      <c r="I15" s="197"/>
      <c r="J15" s="197"/>
      <c r="K15" s="197"/>
      <c r="L15" s="197"/>
      <c r="M15" s="197"/>
      <c r="N15" s="247"/>
      <c r="O15" s="33"/>
    </row>
    <row r="16" spans="1:15" ht="15" customHeight="1" x14ac:dyDescent="0.25">
      <c r="A16" s="243" t="s">
        <v>1023</v>
      </c>
      <c r="B16" s="48"/>
      <c r="C16" s="7" t="s">
        <v>333</v>
      </c>
      <c r="D16" s="7" t="s">
        <v>332</v>
      </c>
      <c r="E16" s="7" t="s">
        <v>333</v>
      </c>
      <c r="F16" s="7" t="s">
        <v>332</v>
      </c>
      <c r="G16" s="7" t="s">
        <v>333</v>
      </c>
      <c r="H16" s="7" t="s">
        <v>332</v>
      </c>
      <c r="I16" s="7" t="s">
        <v>333</v>
      </c>
      <c r="J16" s="7" t="s">
        <v>332</v>
      </c>
      <c r="K16" s="7" t="s">
        <v>333</v>
      </c>
      <c r="L16" s="7" t="s">
        <v>332</v>
      </c>
      <c r="M16" s="7" t="s">
        <v>333</v>
      </c>
      <c r="N16" s="7" t="s">
        <v>332</v>
      </c>
      <c r="O16" s="33" t="s">
        <v>154</v>
      </c>
    </row>
    <row r="17" spans="1:15" ht="15" x14ac:dyDescent="0.25">
      <c r="A17" s="243"/>
      <c r="B17" s="50" t="s">
        <v>27</v>
      </c>
      <c r="C17" s="2">
        <v>273</v>
      </c>
      <c r="D17" s="35">
        <v>0.54600000000000004</v>
      </c>
      <c r="E17" s="2">
        <v>285</v>
      </c>
      <c r="F17" s="35">
        <v>0.63192904656319293</v>
      </c>
      <c r="G17" s="2">
        <v>90</v>
      </c>
      <c r="H17" s="35">
        <v>0.61224489795918369</v>
      </c>
      <c r="I17" s="2">
        <v>5</v>
      </c>
      <c r="J17" s="35">
        <v>0.5</v>
      </c>
      <c r="K17" s="2">
        <v>18</v>
      </c>
      <c r="L17" s="35">
        <v>0.72</v>
      </c>
      <c r="M17" s="2">
        <v>0</v>
      </c>
      <c r="N17" s="35" t="e">
        <v>#DIV/0!</v>
      </c>
      <c r="O17" s="33" t="s">
        <v>151</v>
      </c>
    </row>
    <row r="18" spans="1:15" ht="15" x14ac:dyDescent="0.25">
      <c r="A18" s="243"/>
      <c r="B18" s="50" t="s">
        <v>28</v>
      </c>
      <c r="C18" s="2">
        <v>227</v>
      </c>
      <c r="D18" s="35">
        <v>0.45400000000000001</v>
      </c>
      <c r="E18" s="2">
        <v>166</v>
      </c>
      <c r="F18" s="35">
        <v>0.36807095343680707</v>
      </c>
      <c r="G18" s="2">
        <v>57</v>
      </c>
      <c r="H18" s="35">
        <v>0.38775510204081631</v>
      </c>
      <c r="I18" s="2">
        <v>5</v>
      </c>
      <c r="J18" s="35">
        <v>0.5</v>
      </c>
      <c r="K18" s="2">
        <v>7</v>
      </c>
      <c r="L18" s="35">
        <v>0.28000000000000003</v>
      </c>
      <c r="M18" s="2">
        <v>0</v>
      </c>
      <c r="N18" s="35" t="e">
        <v>#DIV/0!</v>
      </c>
      <c r="O18" s="33" t="s">
        <v>144</v>
      </c>
    </row>
    <row r="19" spans="1:15" ht="9.75" customHeight="1" x14ac:dyDescent="0.25">
      <c r="A19" s="243"/>
      <c r="B19" s="48"/>
      <c r="D19" s="162"/>
      <c r="E19" s="162"/>
      <c r="F19" s="162"/>
      <c r="G19" s="162"/>
      <c r="H19" s="162"/>
      <c r="I19" s="162"/>
      <c r="J19" s="162"/>
      <c r="K19" s="162"/>
      <c r="L19" s="163"/>
      <c r="M19" s="162"/>
      <c r="N19" s="163"/>
      <c r="O19" s="33"/>
    </row>
    <row r="20" spans="1:15" ht="15" customHeight="1" x14ac:dyDescent="0.25">
      <c r="A20" s="243"/>
      <c r="B20" s="48"/>
      <c r="C20" s="255" t="s">
        <v>1011</v>
      </c>
      <c r="D20" s="255"/>
      <c r="E20" s="255"/>
      <c r="F20" s="255"/>
      <c r="G20" s="255"/>
      <c r="H20" s="255"/>
      <c r="I20" s="255"/>
      <c r="J20" s="255"/>
      <c r="K20" s="255"/>
      <c r="L20" s="255"/>
      <c r="M20" s="255"/>
      <c r="N20" s="256"/>
      <c r="O20" s="33"/>
    </row>
    <row r="21" spans="1:15" ht="15" x14ac:dyDescent="0.25">
      <c r="A21" s="243"/>
      <c r="B21" s="64"/>
      <c r="C21" s="7" t="s">
        <v>333</v>
      </c>
      <c r="D21" s="7" t="s">
        <v>332</v>
      </c>
      <c r="E21" s="7" t="s">
        <v>333</v>
      </c>
      <c r="F21" s="7" t="s">
        <v>332</v>
      </c>
      <c r="G21" s="7" t="s">
        <v>333</v>
      </c>
      <c r="H21" s="7" t="s">
        <v>332</v>
      </c>
      <c r="I21" s="7" t="s">
        <v>333</v>
      </c>
      <c r="J21" s="7" t="s">
        <v>332</v>
      </c>
      <c r="K21" s="7" t="s">
        <v>333</v>
      </c>
      <c r="L21" s="7" t="s">
        <v>332</v>
      </c>
      <c r="M21" s="7" t="s">
        <v>333</v>
      </c>
      <c r="N21" s="7" t="s">
        <v>332</v>
      </c>
      <c r="O21" s="33" t="s">
        <v>136</v>
      </c>
    </row>
    <row r="22" spans="1:15" ht="15" x14ac:dyDescent="0.25">
      <c r="A22" s="243"/>
      <c r="B22" s="65" t="s">
        <v>27</v>
      </c>
      <c r="C22" s="8">
        <v>263</v>
      </c>
      <c r="D22" s="35">
        <v>0.62322274881516593</v>
      </c>
      <c r="E22" s="8">
        <v>274</v>
      </c>
      <c r="F22" s="35">
        <v>0.75274725274725274</v>
      </c>
      <c r="G22" s="8">
        <v>88</v>
      </c>
      <c r="H22" s="35">
        <v>0.69291338582677164</v>
      </c>
      <c r="I22" s="8">
        <v>4</v>
      </c>
      <c r="J22" s="35">
        <v>0.5</v>
      </c>
      <c r="K22" s="8">
        <v>17</v>
      </c>
      <c r="L22" s="35">
        <v>0.73913043478260865</v>
      </c>
      <c r="M22" s="8">
        <v>0</v>
      </c>
      <c r="N22" s="35" t="e">
        <v>#DIV/0!</v>
      </c>
      <c r="O22" s="33" t="s">
        <v>132</v>
      </c>
    </row>
    <row r="23" spans="1:15" ht="15" x14ac:dyDescent="0.25">
      <c r="A23" s="243"/>
      <c r="B23" s="65" t="s">
        <v>28</v>
      </c>
      <c r="C23" s="8">
        <v>159</v>
      </c>
      <c r="D23" s="35">
        <v>0.37677725118483413</v>
      </c>
      <c r="E23" s="8">
        <v>90</v>
      </c>
      <c r="F23" s="35">
        <v>0.24725274725274726</v>
      </c>
      <c r="G23" s="8">
        <v>39</v>
      </c>
      <c r="H23" s="35">
        <v>0.30708661417322836</v>
      </c>
      <c r="I23" s="8">
        <v>4</v>
      </c>
      <c r="J23" s="35">
        <v>0.5</v>
      </c>
      <c r="K23" s="8">
        <v>6</v>
      </c>
      <c r="L23" s="35">
        <v>0.2608695652173913</v>
      </c>
      <c r="M23" s="8">
        <v>0</v>
      </c>
      <c r="N23" s="35" t="e">
        <v>#DIV/0!</v>
      </c>
      <c r="O23" s="33" t="s">
        <v>131</v>
      </c>
    </row>
    <row r="24" spans="1:15" ht="6" customHeight="1" x14ac:dyDescent="0.25">
      <c r="A24" s="244"/>
      <c r="B24" s="93"/>
      <c r="C24" s="93"/>
      <c r="D24" s="94"/>
      <c r="E24" s="93"/>
      <c r="F24" s="94"/>
      <c r="G24" s="93"/>
      <c r="H24" s="94"/>
      <c r="I24" s="93"/>
      <c r="J24" s="94"/>
      <c r="K24" s="93"/>
      <c r="L24" s="94"/>
      <c r="M24" s="93"/>
      <c r="N24" s="94"/>
      <c r="O24" s="95" t="s">
        <v>126</v>
      </c>
    </row>
    <row r="25" spans="1:15" ht="3.75" customHeight="1" x14ac:dyDescent="0.25">
      <c r="A25" s="48"/>
      <c r="B25" s="48"/>
      <c r="C25" s="48"/>
      <c r="D25" s="61"/>
      <c r="E25" s="48"/>
      <c r="F25" s="61"/>
      <c r="G25" s="48"/>
      <c r="H25" s="61"/>
      <c r="I25" s="48"/>
      <c r="J25" s="61"/>
      <c r="K25" s="48"/>
      <c r="L25" s="61"/>
      <c r="M25" s="48"/>
      <c r="N25" s="61"/>
      <c r="O25" s="95"/>
    </row>
    <row r="26" spans="1:15" ht="15" customHeight="1" x14ac:dyDescent="0.25">
      <c r="A26" s="193" t="s">
        <v>1024</v>
      </c>
      <c r="B26" s="48"/>
      <c r="C26" s="250" t="s">
        <v>1010</v>
      </c>
      <c r="D26" s="250"/>
      <c r="E26" s="250"/>
      <c r="F26" s="250"/>
      <c r="G26" s="250"/>
      <c r="H26" s="250"/>
      <c r="I26" s="250"/>
      <c r="J26" s="250"/>
      <c r="K26" s="250"/>
      <c r="L26" s="250"/>
      <c r="M26" s="250"/>
      <c r="N26" s="250"/>
      <c r="O26" s="95"/>
    </row>
    <row r="27" spans="1:15" ht="15" customHeight="1" x14ac:dyDescent="0.25">
      <c r="A27" s="193"/>
      <c r="B27" s="48"/>
      <c r="C27" s="7" t="s">
        <v>333</v>
      </c>
      <c r="D27" s="7" t="s">
        <v>332</v>
      </c>
      <c r="E27" s="7" t="s">
        <v>333</v>
      </c>
      <c r="F27" s="7" t="s">
        <v>332</v>
      </c>
      <c r="G27" s="7" t="s">
        <v>333</v>
      </c>
      <c r="H27" s="7" t="s">
        <v>332</v>
      </c>
      <c r="I27" s="7" t="s">
        <v>333</v>
      </c>
      <c r="J27" s="7" t="s">
        <v>332</v>
      </c>
      <c r="K27" s="7" t="s">
        <v>333</v>
      </c>
      <c r="L27" s="7" t="s">
        <v>332</v>
      </c>
      <c r="M27" s="7" t="s">
        <v>333</v>
      </c>
      <c r="N27" s="7" t="s">
        <v>332</v>
      </c>
      <c r="O27" s="33" t="s">
        <v>123</v>
      </c>
    </row>
    <row r="28" spans="1:15" ht="15" x14ac:dyDescent="0.25">
      <c r="A28" s="193"/>
      <c r="B28" s="50" t="s">
        <v>27</v>
      </c>
      <c r="C28" s="2">
        <v>437</v>
      </c>
      <c r="D28" s="35">
        <v>0.61723163841807904</v>
      </c>
      <c r="E28" s="2">
        <v>407</v>
      </c>
      <c r="F28" s="35">
        <v>0.60475482912332834</v>
      </c>
      <c r="G28" s="2">
        <v>146</v>
      </c>
      <c r="H28" s="35">
        <v>0.66363636363636369</v>
      </c>
      <c r="I28" s="2">
        <v>12</v>
      </c>
      <c r="J28" s="35">
        <v>0.70588235294117652</v>
      </c>
      <c r="K28" s="2">
        <v>25</v>
      </c>
      <c r="L28" s="35">
        <v>0.67567567567567566</v>
      </c>
      <c r="M28" s="2">
        <v>0</v>
      </c>
      <c r="N28" s="35" t="e">
        <v>#DIV/0!</v>
      </c>
      <c r="O28" s="34" t="s">
        <v>105</v>
      </c>
    </row>
    <row r="29" spans="1:15" ht="15" x14ac:dyDescent="0.25">
      <c r="A29" s="193"/>
      <c r="B29" s="50" t="s">
        <v>28</v>
      </c>
      <c r="C29" s="2">
        <v>271</v>
      </c>
      <c r="D29" s="35">
        <v>0.3827683615819209</v>
      </c>
      <c r="E29" s="2">
        <v>266</v>
      </c>
      <c r="F29" s="35">
        <v>0.3952451708766716</v>
      </c>
      <c r="G29" s="2">
        <v>74</v>
      </c>
      <c r="H29" s="35">
        <v>0.33636363636363636</v>
      </c>
      <c r="I29" s="2">
        <v>5</v>
      </c>
      <c r="J29" s="35">
        <v>0.29411764705882354</v>
      </c>
      <c r="K29" s="2">
        <v>12</v>
      </c>
      <c r="L29" s="35">
        <v>0.32432432432432434</v>
      </c>
      <c r="M29" s="2">
        <v>0</v>
      </c>
      <c r="N29" s="35" t="e">
        <v>#DIV/0!</v>
      </c>
    </row>
    <row r="30" spans="1:15" ht="13.5" customHeight="1" x14ac:dyDescent="0.25">
      <c r="A30" s="193"/>
      <c r="B30" s="48"/>
      <c r="C30" s="48"/>
      <c r="D30" s="61"/>
      <c r="E30" s="48"/>
      <c r="F30" s="61"/>
      <c r="G30" s="48"/>
      <c r="H30" s="61"/>
      <c r="I30" s="48"/>
      <c r="J30" s="61"/>
      <c r="K30" s="48"/>
      <c r="L30" s="61"/>
      <c r="M30" s="48"/>
      <c r="N30" s="61"/>
    </row>
    <row r="31" spans="1:15" ht="4.5" customHeight="1" x14ac:dyDescent="0.25">
      <c r="A31" s="193"/>
      <c r="B31" s="48"/>
      <c r="C31" s="251" t="s">
        <v>1011</v>
      </c>
      <c r="D31" s="251"/>
      <c r="E31" s="251"/>
      <c r="F31" s="251"/>
      <c r="G31" s="251"/>
      <c r="H31" s="251"/>
      <c r="I31" s="251"/>
      <c r="J31" s="251"/>
      <c r="K31" s="251"/>
      <c r="L31" s="251"/>
      <c r="M31" s="251"/>
      <c r="N31" s="251"/>
    </row>
    <row r="32" spans="1:15" ht="10.5" customHeight="1" x14ac:dyDescent="0.25">
      <c r="A32" s="193"/>
      <c r="B32" s="48"/>
      <c r="C32" s="252"/>
      <c r="D32" s="252"/>
      <c r="E32" s="252"/>
      <c r="F32" s="252"/>
      <c r="G32" s="252"/>
      <c r="H32" s="252"/>
      <c r="I32" s="252"/>
      <c r="J32" s="252"/>
      <c r="K32" s="252"/>
      <c r="L32" s="252"/>
      <c r="M32" s="252"/>
      <c r="N32" s="252"/>
    </row>
    <row r="33" spans="1:14" ht="15" x14ac:dyDescent="0.25">
      <c r="A33" s="193"/>
      <c r="B33" s="48"/>
      <c r="C33" s="7" t="s">
        <v>333</v>
      </c>
      <c r="D33" s="7" t="s">
        <v>332</v>
      </c>
      <c r="E33" s="7" t="s">
        <v>333</v>
      </c>
      <c r="F33" s="7" t="s">
        <v>332</v>
      </c>
      <c r="G33" s="7" t="s">
        <v>333</v>
      </c>
      <c r="H33" s="7" t="s">
        <v>332</v>
      </c>
      <c r="I33" s="7" t="s">
        <v>333</v>
      </c>
      <c r="J33" s="7" t="s">
        <v>332</v>
      </c>
      <c r="K33" s="7" t="s">
        <v>333</v>
      </c>
      <c r="L33" s="7" t="s">
        <v>332</v>
      </c>
      <c r="M33" s="7" t="s">
        <v>333</v>
      </c>
      <c r="N33" s="7" t="s">
        <v>332</v>
      </c>
    </row>
    <row r="34" spans="1:14" ht="15" x14ac:dyDescent="0.25">
      <c r="A34" s="193"/>
      <c r="B34" s="50" t="s">
        <v>27</v>
      </c>
      <c r="C34" s="2">
        <v>316</v>
      </c>
      <c r="D34" s="35">
        <v>0.74704491725768318</v>
      </c>
      <c r="E34" s="2">
        <v>289</v>
      </c>
      <c r="F34" s="35">
        <v>0.7983425414364641</v>
      </c>
      <c r="G34" s="2">
        <v>104</v>
      </c>
      <c r="H34" s="35">
        <v>0.81889763779527558</v>
      </c>
      <c r="I34" s="2">
        <v>7</v>
      </c>
      <c r="J34" s="35">
        <v>0.875</v>
      </c>
      <c r="K34" s="2">
        <v>21</v>
      </c>
      <c r="L34" s="35">
        <v>0.91304347826086951</v>
      </c>
      <c r="M34" s="2">
        <v>0</v>
      </c>
      <c r="N34" s="35" t="e">
        <v>#DIV/0!</v>
      </c>
    </row>
    <row r="35" spans="1:14" ht="15" x14ac:dyDescent="0.25">
      <c r="A35" s="193"/>
      <c r="B35" s="50" t="s">
        <v>28</v>
      </c>
      <c r="C35" s="2">
        <v>107</v>
      </c>
      <c r="D35" s="35">
        <v>0.25295508274231676</v>
      </c>
      <c r="E35" s="2">
        <v>73</v>
      </c>
      <c r="F35" s="35">
        <v>0.20165745856353592</v>
      </c>
      <c r="G35" s="2">
        <v>23</v>
      </c>
      <c r="H35" s="35">
        <v>0.18110236220472442</v>
      </c>
      <c r="I35" s="2">
        <v>1</v>
      </c>
      <c r="J35" s="35">
        <v>0.125</v>
      </c>
      <c r="K35" s="2">
        <v>2</v>
      </c>
      <c r="L35" s="35">
        <v>8.6956521739130432E-2</v>
      </c>
      <c r="M35" s="2">
        <v>0</v>
      </c>
      <c r="N35" s="35" t="e">
        <v>#DIV/0!</v>
      </c>
    </row>
    <row r="36" spans="1:14" ht="6" customHeight="1" x14ac:dyDescent="0.25">
      <c r="A36" s="66"/>
      <c r="B36" s="48"/>
      <c r="C36" s="67"/>
      <c r="D36" s="61"/>
      <c r="E36" s="67"/>
      <c r="F36" s="61"/>
      <c r="G36" s="67"/>
      <c r="H36" s="61"/>
      <c r="I36" s="48"/>
      <c r="J36" s="61"/>
      <c r="K36" s="48"/>
      <c r="L36" s="61"/>
      <c r="M36" s="48"/>
      <c r="N36" s="61"/>
    </row>
    <row r="37" spans="1:14" ht="15.75" x14ac:dyDescent="0.25">
      <c r="A37" s="66"/>
      <c r="B37" s="48"/>
      <c r="C37" s="252" t="s">
        <v>1012</v>
      </c>
      <c r="D37" s="252"/>
      <c r="E37" s="252"/>
      <c r="F37" s="252"/>
      <c r="G37" s="252"/>
      <c r="H37" s="252"/>
      <c r="I37" s="252"/>
      <c r="J37" s="252"/>
      <c r="K37" s="252"/>
      <c r="L37" s="252"/>
      <c r="M37" s="252"/>
      <c r="N37" s="252"/>
    </row>
    <row r="38" spans="1:14" ht="15" x14ac:dyDescent="0.25">
      <c r="A38" s="66"/>
      <c r="B38" s="48"/>
      <c r="C38" s="7" t="s">
        <v>333</v>
      </c>
      <c r="D38" s="7" t="s">
        <v>332</v>
      </c>
      <c r="E38" s="7" t="s">
        <v>333</v>
      </c>
      <c r="F38" s="7" t="s">
        <v>332</v>
      </c>
      <c r="G38" s="7" t="s">
        <v>333</v>
      </c>
      <c r="H38" s="7" t="s">
        <v>332</v>
      </c>
      <c r="I38" s="7" t="s">
        <v>333</v>
      </c>
      <c r="J38" s="7" t="s">
        <v>332</v>
      </c>
      <c r="K38" s="7" t="s">
        <v>333</v>
      </c>
      <c r="L38" s="7" t="s">
        <v>332</v>
      </c>
      <c r="M38" s="7" t="s">
        <v>333</v>
      </c>
      <c r="N38" s="7" t="s">
        <v>332</v>
      </c>
    </row>
    <row r="39" spans="1:14" ht="15" x14ac:dyDescent="0.25">
      <c r="A39" s="48"/>
      <c r="B39" s="50" t="s">
        <v>27</v>
      </c>
      <c r="C39" s="2">
        <v>120</v>
      </c>
      <c r="D39" s="35">
        <v>0.42253521126760563</v>
      </c>
      <c r="E39" s="2">
        <v>116</v>
      </c>
      <c r="F39" s="35">
        <v>0.37540453074433655</v>
      </c>
      <c r="G39" s="2">
        <v>42</v>
      </c>
      <c r="H39" s="35">
        <v>0.45161290322580644</v>
      </c>
      <c r="I39" s="2">
        <v>5</v>
      </c>
      <c r="J39" s="35">
        <v>0.55555555555555558</v>
      </c>
      <c r="K39" s="2">
        <v>4</v>
      </c>
      <c r="L39" s="35">
        <v>0.2857142857142857</v>
      </c>
      <c r="M39" s="2">
        <v>0</v>
      </c>
      <c r="N39" s="35" t="e">
        <v>#DIV/0!</v>
      </c>
    </row>
    <row r="40" spans="1:14" ht="15" x14ac:dyDescent="0.25">
      <c r="A40" s="48"/>
      <c r="B40" s="50" t="s">
        <v>28</v>
      </c>
      <c r="C40" s="2">
        <v>164</v>
      </c>
      <c r="D40" s="35">
        <v>0.57746478873239437</v>
      </c>
      <c r="E40" s="2">
        <v>193</v>
      </c>
      <c r="F40" s="35">
        <v>0.62459546925566345</v>
      </c>
      <c r="G40" s="2">
        <v>51</v>
      </c>
      <c r="H40" s="35">
        <v>0.54838709677419351</v>
      </c>
      <c r="I40" s="2">
        <v>4</v>
      </c>
      <c r="J40" s="35">
        <v>0.44444444444444442</v>
      </c>
      <c r="K40" s="2">
        <v>10</v>
      </c>
      <c r="L40" s="35">
        <v>0.7142857142857143</v>
      </c>
      <c r="M40" s="2">
        <v>0</v>
      </c>
      <c r="N40" s="35" t="e">
        <v>#DIV/0!</v>
      </c>
    </row>
    <row r="41" spans="1:14" ht="9" customHeight="1" x14ac:dyDescent="0.25">
      <c r="A41" s="93"/>
      <c r="B41" s="93"/>
      <c r="C41" s="93"/>
      <c r="D41" s="94"/>
      <c r="E41" s="93"/>
      <c r="F41" s="94"/>
      <c r="G41" s="93"/>
      <c r="H41" s="94"/>
      <c r="I41" s="93"/>
      <c r="J41" s="94"/>
      <c r="K41" s="93"/>
      <c r="L41" s="94"/>
      <c r="M41" s="93"/>
      <c r="N41" s="94"/>
    </row>
    <row r="42" spans="1:14" ht="5.25" customHeight="1" x14ac:dyDescent="0.25">
      <c r="A42" s="48"/>
      <c r="B42" s="48"/>
      <c r="C42" s="48"/>
      <c r="D42" s="61"/>
      <c r="E42" s="48"/>
      <c r="F42" s="61"/>
      <c r="G42" s="48"/>
      <c r="H42" s="61"/>
      <c r="I42" s="48"/>
      <c r="J42" s="61"/>
      <c r="K42" s="48"/>
      <c r="L42" s="61"/>
      <c r="M42" s="48"/>
      <c r="N42" s="61"/>
    </row>
    <row r="43" spans="1:14" ht="11.25" customHeight="1" x14ac:dyDescent="0.25">
      <c r="A43" s="193" t="s">
        <v>1025</v>
      </c>
      <c r="B43" s="48"/>
      <c r="C43" s="250" t="s">
        <v>1010</v>
      </c>
      <c r="D43" s="250"/>
      <c r="E43" s="250"/>
      <c r="F43" s="250"/>
      <c r="G43" s="250"/>
      <c r="H43" s="250"/>
      <c r="I43" s="250"/>
      <c r="J43" s="250"/>
      <c r="K43" s="250"/>
      <c r="L43" s="250"/>
      <c r="M43" s="250"/>
      <c r="N43" s="250"/>
    </row>
    <row r="44" spans="1:14" ht="15" customHeight="1" x14ac:dyDescent="0.25">
      <c r="A44" s="193"/>
      <c r="B44" s="48"/>
      <c r="C44" s="7" t="s">
        <v>333</v>
      </c>
      <c r="D44" s="7" t="s">
        <v>332</v>
      </c>
      <c r="E44" s="7" t="s">
        <v>333</v>
      </c>
      <c r="F44" s="7" t="s">
        <v>332</v>
      </c>
      <c r="G44" s="7" t="s">
        <v>333</v>
      </c>
      <c r="H44" s="7" t="s">
        <v>332</v>
      </c>
      <c r="I44" s="7" t="s">
        <v>333</v>
      </c>
      <c r="J44" s="7" t="s">
        <v>332</v>
      </c>
      <c r="K44" s="7" t="s">
        <v>333</v>
      </c>
      <c r="L44" s="7" t="s">
        <v>332</v>
      </c>
      <c r="M44" s="7" t="s">
        <v>333</v>
      </c>
      <c r="N44" s="7" t="s">
        <v>332</v>
      </c>
    </row>
    <row r="45" spans="1:14" ht="15" x14ac:dyDescent="0.25">
      <c r="A45" s="193"/>
      <c r="B45" s="50" t="s">
        <v>27</v>
      </c>
      <c r="C45" s="2">
        <v>611</v>
      </c>
      <c r="D45" s="35">
        <v>0.8545454545454545</v>
      </c>
      <c r="E45" s="2">
        <v>637</v>
      </c>
      <c r="F45" s="35">
        <v>0.94091580502215655</v>
      </c>
      <c r="G45" s="2">
        <v>196</v>
      </c>
      <c r="H45" s="35">
        <v>0.87111111111111106</v>
      </c>
      <c r="I45" s="2">
        <v>16</v>
      </c>
      <c r="J45" s="35">
        <v>0.94117647058823528</v>
      </c>
      <c r="K45" s="2">
        <v>35</v>
      </c>
      <c r="L45" s="35">
        <v>0.94594594594594594</v>
      </c>
      <c r="M45" s="2">
        <v>0</v>
      </c>
      <c r="N45" s="35" t="e">
        <v>#DIV/0!</v>
      </c>
    </row>
    <row r="46" spans="1:14" ht="15" x14ac:dyDescent="0.25">
      <c r="A46" s="193"/>
      <c r="B46" s="50" t="s">
        <v>28</v>
      </c>
      <c r="C46" s="2">
        <v>104</v>
      </c>
      <c r="D46" s="35">
        <v>0.14545454545454545</v>
      </c>
      <c r="E46" s="2">
        <v>40</v>
      </c>
      <c r="F46" s="35">
        <v>5.9084194977843424E-2</v>
      </c>
      <c r="G46" s="2">
        <v>29</v>
      </c>
      <c r="H46" s="35">
        <v>0.12888888888888889</v>
      </c>
      <c r="I46" s="2">
        <v>1</v>
      </c>
      <c r="J46" s="35">
        <v>5.8823529411764705E-2</v>
      </c>
      <c r="K46" s="2">
        <v>2</v>
      </c>
      <c r="L46" s="35">
        <v>5.4054054054054057E-2</v>
      </c>
      <c r="M46" s="2">
        <v>0</v>
      </c>
      <c r="N46" s="35" t="e">
        <v>#DIV/0!</v>
      </c>
    </row>
    <row r="47" spans="1:14" ht="15" x14ac:dyDescent="0.25">
      <c r="A47" s="193"/>
      <c r="B47" s="48"/>
      <c r="C47" s="48"/>
      <c r="D47" s="61"/>
      <c r="E47" s="48"/>
      <c r="F47" s="61"/>
      <c r="G47" s="48"/>
      <c r="H47" s="61"/>
      <c r="I47" s="48"/>
      <c r="J47" s="61"/>
      <c r="K47" s="48"/>
      <c r="L47" s="61"/>
      <c r="M47" s="48"/>
      <c r="N47" s="61"/>
    </row>
    <row r="48" spans="1:14" ht="13.5" customHeight="1" x14ac:dyDescent="0.25">
      <c r="A48" s="193"/>
      <c r="B48" s="48"/>
      <c r="C48" s="242" t="s">
        <v>1013</v>
      </c>
      <c r="D48" s="242"/>
      <c r="E48" s="242"/>
      <c r="F48" s="242"/>
      <c r="G48" s="242"/>
      <c r="H48" s="242"/>
      <c r="I48" s="242"/>
      <c r="J48" s="242"/>
      <c r="K48" s="242"/>
      <c r="L48" s="242"/>
      <c r="M48" s="242"/>
      <c r="N48" s="242"/>
    </row>
    <row r="49" spans="1:14" ht="15" x14ac:dyDescent="0.25">
      <c r="A49" s="193"/>
      <c r="B49" s="52"/>
      <c r="C49" s="7" t="s">
        <v>333</v>
      </c>
      <c r="D49" s="7" t="s">
        <v>332</v>
      </c>
      <c r="E49" s="7" t="s">
        <v>333</v>
      </c>
      <c r="F49" s="7" t="s">
        <v>332</v>
      </c>
      <c r="G49" s="7" t="s">
        <v>333</v>
      </c>
      <c r="H49" s="7" t="s">
        <v>332</v>
      </c>
      <c r="I49" s="7" t="s">
        <v>333</v>
      </c>
      <c r="J49" s="7" t="s">
        <v>332</v>
      </c>
      <c r="K49" s="7" t="s">
        <v>333</v>
      </c>
      <c r="L49" s="7" t="s">
        <v>332</v>
      </c>
      <c r="M49" s="7" t="s">
        <v>333</v>
      </c>
      <c r="N49" s="7" t="s">
        <v>332</v>
      </c>
    </row>
    <row r="50" spans="1:14" ht="15" x14ac:dyDescent="0.25">
      <c r="A50" s="193"/>
      <c r="B50" s="85" t="s">
        <v>27</v>
      </c>
      <c r="C50" s="2">
        <v>205</v>
      </c>
      <c r="D50" s="35">
        <v>0.89130434782608692</v>
      </c>
      <c r="E50" s="2">
        <v>207</v>
      </c>
      <c r="F50" s="35">
        <v>0.99043062200956933</v>
      </c>
      <c r="G50" s="2">
        <v>67</v>
      </c>
      <c r="H50" s="35">
        <v>0.83750000000000002</v>
      </c>
      <c r="I50" s="2">
        <v>7</v>
      </c>
      <c r="J50" s="35">
        <v>1</v>
      </c>
      <c r="K50" s="2">
        <v>15</v>
      </c>
      <c r="L50" s="35">
        <v>1</v>
      </c>
      <c r="M50" s="2">
        <v>0</v>
      </c>
      <c r="N50" s="35" t="e">
        <v>#DIV/0!</v>
      </c>
    </row>
    <row r="51" spans="1:14" ht="15" x14ac:dyDescent="0.25">
      <c r="A51" s="193"/>
      <c r="B51" s="85" t="s">
        <v>28</v>
      </c>
      <c r="C51" s="2">
        <v>25</v>
      </c>
      <c r="D51" s="35">
        <v>0.10869565217391304</v>
      </c>
      <c r="E51" s="2">
        <v>2</v>
      </c>
      <c r="F51" s="35">
        <v>9.5693779904306216E-3</v>
      </c>
      <c r="G51" s="2">
        <v>13</v>
      </c>
      <c r="H51" s="35">
        <v>0.16250000000000001</v>
      </c>
      <c r="I51" s="2">
        <v>0</v>
      </c>
      <c r="J51" s="35">
        <v>0</v>
      </c>
      <c r="K51" s="2">
        <v>0</v>
      </c>
      <c r="L51" s="35">
        <v>0</v>
      </c>
      <c r="M51" s="2">
        <v>0</v>
      </c>
      <c r="N51" s="35" t="e">
        <v>#DIV/0!</v>
      </c>
    </row>
    <row r="52" spans="1:14" ht="7.5" customHeight="1" x14ac:dyDescent="0.25">
      <c r="A52" s="96"/>
      <c r="B52" s="52"/>
      <c r="C52" s="52"/>
      <c r="D52" s="100"/>
      <c r="E52" s="52"/>
      <c r="F52" s="100"/>
      <c r="G52" s="52"/>
      <c r="H52" s="100"/>
      <c r="I52" s="52"/>
      <c r="J52" s="100"/>
      <c r="K52" s="52"/>
      <c r="L52" s="100"/>
      <c r="M52" s="52"/>
      <c r="N52" s="100"/>
    </row>
    <row r="53" spans="1:14" ht="6" customHeight="1" x14ac:dyDescent="0.25">
      <c r="A53" s="48"/>
      <c r="B53" s="48"/>
      <c r="C53" s="52"/>
      <c r="D53" s="100"/>
      <c r="E53" s="52"/>
      <c r="F53" s="100"/>
      <c r="G53" s="52"/>
      <c r="H53" s="100"/>
      <c r="I53" s="52"/>
      <c r="J53" s="100"/>
      <c r="K53" s="52"/>
      <c r="L53" s="100"/>
      <c r="M53" s="52"/>
      <c r="N53" s="100"/>
    </row>
    <row r="54" spans="1:14" ht="18.75" x14ac:dyDescent="0.3">
      <c r="A54" s="63"/>
      <c r="B54" s="48"/>
      <c r="C54" s="195" t="s">
        <v>106</v>
      </c>
      <c r="D54" s="245"/>
      <c r="E54" s="245"/>
      <c r="F54" s="245"/>
      <c r="G54" s="245"/>
      <c r="H54" s="196"/>
      <c r="I54" s="195" t="s">
        <v>365</v>
      </c>
      <c r="J54" s="245"/>
      <c r="K54" s="245"/>
      <c r="L54" s="245"/>
      <c r="M54" s="245"/>
      <c r="N54" s="196"/>
    </row>
    <row r="55" spans="1:14" ht="8.25" customHeight="1" x14ac:dyDescent="0.25">
      <c r="A55" s="48"/>
      <c r="B55" s="48"/>
      <c r="C55" s="48"/>
      <c r="D55" s="61"/>
      <c r="E55" s="48"/>
      <c r="F55" s="61"/>
      <c r="G55" s="48"/>
      <c r="H55" s="61"/>
      <c r="I55" s="48"/>
      <c r="J55" s="61"/>
      <c r="K55" s="48"/>
      <c r="L55" s="61"/>
      <c r="M55" s="48"/>
      <c r="N55" s="61"/>
    </row>
    <row r="56" spans="1:14" ht="14.25" customHeight="1" x14ac:dyDescent="0.25">
      <c r="A56" s="48"/>
      <c r="B56" s="48"/>
      <c r="C56" s="246" t="s">
        <v>336</v>
      </c>
      <c r="D56" s="246"/>
      <c r="E56" s="246" t="s">
        <v>337</v>
      </c>
      <c r="F56" s="246"/>
      <c r="G56" s="246" t="s">
        <v>171</v>
      </c>
      <c r="H56" s="246"/>
      <c r="I56" s="246" t="s">
        <v>336</v>
      </c>
      <c r="J56" s="246"/>
      <c r="K56" s="257" t="s">
        <v>337</v>
      </c>
      <c r="L56" s="258"/>
      <c r="M56" s="257" t="s">
        <v>171</v>
      </c>
      <c r="N56" s="258"/>
    </row>
    <row r="57" spans="1:14" ht="6" customHeight="1" x14ac:dyDescent="0.25">
      <c r="A57" s="229" t="s">
        <v>1086</v>
      </c>
      <c r="B57" s="48"/>
      <c r="C57" s="125"/>
      <c r="D57" s="125"/>
      <c r="E57" s="125"/>
      <c r="F57" s="125"/>
      <c r="G57" s="125"/>
      <c r="H57" s="125"/>
      <c r="I57" s="125"/>
      <c r="J57" s="125"/>
      <c r="K57" s="137"/>
      <c r="L57" s="137"/>
      <c r="M57" s="137"/>
      <c r="N57" s="137"/>
    </row>
    <row r="58" spans="1:14" ht="15" x14ac:dyDescent="0.25">
      <c r="A58" s="229"/>
      <c r="B58" s="48"/>
      <c r="C58" s="192" t="s">
        <v>1014</v>
      </c>
      <c r="D58" s="192"/>
      <c r="E58" s="192"/>
      <c r="F58" s="192"/>
      <c r="G58" s="192"/>
      <c r="H58" s="192"/>
      <c r="I58" s="192"/>
      <c r="J58" s="192"/>
      <c r="K58" s="192"/>
      <c r="L58" s="192"/>
      <c r="M58" s="192"/>
      <c r="N58" s="192"/>
    </row>
    <row r="59" spans="1:14" ht="15" x14ac:dyDescent="0.25">
      <c r="A59" s="229"/>
      <c r="B59" s="48"/>
      <c r="C59" s="199"/>
      <c r="D59" s="199"/>
      <c r="E59" s="199"/>
      <c r="F59" s="199"/>
      <c r="G59" s="199"/>
      <c r="H59" s="199"/>
      <c r="I59" s="199"/>
      <c r="J59" s="199"/>
      <c r="K59" s="199"/>
      <c r="L59" s="199"/>
      <c r="M59" s="199"/>
      <c r="N59" s="199"/>
    </row>
    <row r="60" spans="1:14" ht="15" x14ac:dyDescent="0.25">
      <c r="A60" s="229"/>
      <c r="B60" s="48"/>
      <c r="C60" s="7" t="s">
        <v>333</v>
      </c>
      <c r="D60" s="7" t="s">
        <v>332</v>
      </c>
      <c r="E60" s="7" t="s">
        <v>333</v>
      </c>
      <c r="F60" s="7" t="s">
        <v>332</v>
      </c>
      <c r="G60" s="7" t="s">
        <v>333</v>
      </c>
      <c r="H60" s="7" t="s">
        <v>332</v>
      </c>
      <c r="I60" s="7" t="s">
        <v>333</v>
      </c>
      <c r="J60" s="7" t="s">
        <v>332</v>
      </c>
      <c r="K60" s="7" t="s">
        <v>333</v>
      </c>
      <c r="L60" s="7" t="s">
        <v>332</v>
      </c>
      <c r="M60" s="7" t="s">
        <v>333</v>
      </c>
      <c r="N60" s="7" t="s">
        <v>332</v>
      </c>
    </row>
    <row r="61" spans="1:14" ht="15" x14ac:dyDescent="0.25">
      <c r="A61" s="229"/>
      <c r="B61" s="50" t="s">
        <v>27</v>
      </c>
      <c r="C61" s="2">
        <v>145</v>
      </c>
      <c r="D61" s="35">
        <v>0.77956989247311825</v>
      </c>
      <c r="E61" s="2">
        <v>165</v>
      </c>
      <c r="F61" s="35">
        <v>0.84615384615384615</v>
      </c>
      <c r="G61" s="2">
        <v>47</v>
      </c>
      <c r="H61" s="35">
        <v>0.81034482758620685</v>
      </c>
      <c r="I61" s="2">
        <v>6</v>
      </c>
      <c r="J61" s="35">
        <v>0.8571428571428571</v>
      </c>
      <c r="K61" s="2">
        <v>14</v>
      </c>
      <c r="L61" s="35">
        <v>1</v>
      </c>
      <c r="M61" s="2">
        <v>0</v>
      </c>
      <c r="N61" s="35" t="e">
        <v>#DIV/0!</v>
      </c>
    </row>
    <row r="62" spans="1:14" ht="15" x14ac:dyDescent="0.25">
      <c r="A62" s="229"/>
      <c r="B62" s="50" t="s">
        <v>28</v>
      </c>
      <c r="C62" s="2">
        <v>41</v>
      </c>
      <c r="D62" s="35">
        <v>0.22043010752688172</v>
      </c>
      <c r="E62" s="2">
        <v>30</v>
      </c>
      <c r="F62" s="35">
        <v>0.15384615384615385</v>
      </c>
      <c r="G62" s="2">
        <v>11</v>
      </c>
      <c r="H62" s="35">
        <v>0.18965517241379309</v>
      </c>
      <c r="I62" s="2">
        <v>1</v>
      </c>
      <c r="J62" s="35">
        <v>0.14285714285714285</v>
      </c>
      <c r="K62" s="2">
        <v>0</v>
      </c>
      <c r="L62" s="35">
        <v>0</v>
      </c>
      <c r="M62" s="2">
        <v>0</v>
      </c>
      <c r="N62" s="35" t="e">
        <v>#DIV/0!</v>
      </c>
    </row>
    <row r="63" spans="1:14" ht="6.75" customHeight="1" x14ac:dyDescent="0.25">
      <c r="A63" s="229"/>
      <c r="B63" s="48"/>
      <c r="C63" s="93"/>
      <c r="D63" s="94"/>
      <c r="E63" s="93"/>
      <c r="F63" s="94"/>
      <c r="G63" s="93"/>
      <c r="H63" s="94"/>
      <c r="I63" s="93"/>
      <c r="J63" s="94"/>
      <c r="K63" s="93"/>
      <c r="L63" s="94"/>
      <c r="M63" s="93"/>
      <c r="N63" s="94"/>
    </row>
    <row r="64" spans="1:14" ht="5.25" customHeight="1" x14ac:dyDescent="0.25">
      <c r="A64" s="229" t="s">
        <v>1026</v>
      </c>
      <c r="B64" s="48"/>
      <c r="C64" s="125"/>
      <c r="D64" s="125"/>
      <c r="E64" s="125"/>
      <c r="F64" s="125"/>
      <c r="G64" s="125"/>
      <c r="H64" s="125"/>
      <c r="I64" s="125"/>
      <c r="J64" s="125"/>
      <c r="K64" s="125"/>
      <c r="L64" s="125"/>
      <c r="M64" s="125"/>
      <c r="N64" s="125"/>
    </row>
    <row r="65" spans="1:14" ht="15" x14ac:dyDescent="0.25">
      <c r="A65" s="229"/>
      <c r="B65" s="48"/>
      <c r="C65" s="192" t="s">
        <v>1015</v>
      </c>
      <c r="D65" s="192"/>
      <c r="E65" s="192"/>
      <c r="F65" s="192"/>
      <c r="G65" s="192"/>
      <c r="H65" s="192"/>
      <c r="I65" s="192"/>
      <c r="J65" s="192"/>
      <c r="K65" s="192"/>
      <c r="L65" s="192"/>
      <c r="M65" s="192"/>
      <c r="N65" s="192"/>
    </row>
    <row r="66" spans="1:14" ht="15" x14ac:dyDescent="0.25">
      <c r="A66" s="229"/>
      <c r="B66" s="48"/>
      <c r="C66" s="199"/>
      <c r="D66" s="199"/>
      <c r="E66" s="199"/>
      <c r="F66" s="199"/>
      <c r="G66" s="199"/>
      <c r="H66" s="199"/>
      <c r="I66" s="199"/>
      <c r="J66" s="199"/>
      <c r="K66" s="199"/>
      <c r="L66" s="199"/>
      <c r="M66" s="199"/>
      <c r="N66" s="199"/>
    </row>
    <row r="67" spans="1:14" ht="15" x14ac:dyDescent="0.25">
      <c r="A67" s="229"/>
      <c r="B67" s="48"/>
      <c r="C67" s="7" t="s">
        <v>333</v>
      </c>
      <c r="D67" s="7" t="s">
        <v>332</v>
      </c>
      <c r="E67" s="7" t="s">
        <v>333</v>
      </c>
      <c r="F67" s="7" t="s">
        <v>332</v>
      </c>
      <c r="G67" s="7" t="s">
        <v>333</v>
      </c>
      <c r="H67" s="7" t="s">
        <v>332</v>
      </c>
      <c r="I67" s="7" t="s">
        <v>333</v>
      </c>
      <c r="J67" s="7" t="s">
        <v>332</v>
      </c>
      <c r="K67" s="7" t="s">
        <v>333</v>
      </c>
      <c r="L67" s="7" t="s">
        <v>332</v>
      </c>
      <c r="M67" s="7" t="s">
        <v>333</v>
      </c>
      <c r="N67" s="7" t="s">
        <v>332</v>
      </c>
    </row>
    <row r="68" spans="1:14" ht="15" x14ac:dyDescent="0.25">
      <c r="A68" s="229"/>
      <c r="B68" s="50" t="s">
        <v>27</v>
      </c>
      <c r="C68" s="2">
        <v>194</v>
      </c>
      <c r="D68" s="35">
        <v>0.96517412935323388</v>
      </c>
      <c r="E68" s="2">
        <v>206</v>
      </c>
      <c r="F68" s="35">
        <v>1</v>
      </c>
      <c r="G68" s="2">
        <v>66</v>
      </c>
      <c r="H68" s="35">
        <v>0.9850746268656716</v>
      </c>
      <c r="I68" s="2">
        <v>6</v>
      </c>
      <c r="J68" s="35">
        <v>1</v>
      </c>
      <c r="K68" s="2">
        <v>15</v>
      </c>
      <c r="L68" s="35">
        <v>1</v>
      </c>
      <c r="M68" s="2">
        <v>0</v>
      </c>
      <c r="N68" s="35" t="e">
        <v>#DIV/0!</v>
      </c>
    </row>
    <row r="69" spans="1:14" ht="15" x14ac:dyDescent="0.25">
      <c r="A69" s="229"/>
      <c r="B69" s="50" t="s">
        <v>28</v>
      </c>
      <c r="C69" s="2">
        <v>7</v>
      </c>
      <c r="D69" s="35">
        <v>3.482587064676617E-2</v>
      </c>
      <c r="E69" s="2">
        <v>0</v>
      </c>
      <c r="F69" s="35">
        <v>0</v>
      </c>
      <c r="G69" s="2">
        <v>1</v>
      </c>
      <c r="H69" s="35">
        <v>1.4925373134328358E-2</v>
      </c>
      <c r="I69" s="2">
        <v>0</v>
      </c>
      <c r="J69" s="35">
        <v>0</v>
      </c>
      <c r="K69" s="2">
        <v>0</v>
      </c>
      <c r="L69" s="35">
        <v>0</v>
      </c>
      <c r="M69" s="2">
        <v>0</v>
      </c>
      <c r="N69" s="35" t="e">
        <v>#DIV/0!</v>
      </c>
    </row>
    <row r="70" spans="1:14" ht="6.75" customHeight="1" x14ac:dyDescent="0.25">
      <c r="A70" s="229"/>
      <c r="B70" s="48"/>
      <c r="C70" s="97"/>
      <c r="D70" s="98"/>
      <c r="E70" s="97"/>
      <c r="F70" s="98"/>
      <c r="G70" s="97"/>
      <c r="H70" s="98"/>
      <c r="I70" s="97"/>
      <c r="J70" s="98"/>
      <c r="K70" s="97"/>
      <c r="L70" s="98"/>
      <c r="M70" s="97"/>
      <c r="N70" s="98"/>
    </row>
    <row r="71" spans="1:14" ht="10.5" customHeight="1" x14ac:dyDescent="0.25">
      <c r="A71" s="127"/>
      <c r="B71" s="48"/>
      <c r="C71" s="48"/>
      <c r="D71" s="61"/>
      <c r="E71" s="48"/>
      <c r="F71" s="61"/>
      <c r="G71" s="48"/>
      <c r="H71" s="61"/>
      <c r="I71" s="48"/>
      <c r="J71" s="61"/>
      <c r="K71" s="48"/>
      <c r="L71" s="61"/>
      <c r="M71" s="48"/>
      <c r="N71" s="61"/>
    </row>
    <row r="72" spans="1:14" ht="18.75" customHeight="1" x14ac:dyDescent="0.25">
      <c r="A72" s="229" t="s">
        <v>1087</v>
      </c>
      <c r="B72" s="48"/>
      <c r="C72" s="226" t="s">
        <v>1015</v>
      </c>
      <c r="D72" s="226"/>
      <c r="E72" s="226"/>
      <c r="F72" s="226"/>
      <c r="G72" s="226"/>
      <c r="H72" s="226"/>
      <c r="I72" s="226"/>
      <c r="J72" s="226"/>
      <c r="K72" s="226"/>
      <c r="L72" s="226"/>
      <c r="M72" s="226"/>
      <c r="N72" s="226"/>
    </row>
    <row r="73" spans="1:14" ht="15" x14ac:dyDescent="0.25">
      <c r="A73" s="229"/>
      <c r="B73" s="48"/>
      <c r="C73" s="226"/>
      <c r="D73" s="226"/>
      <c r="E73" s="226"/>
      <c r="F73" s="226"/>
      <c r="G73" s="226"/>
      <c r="H73" s="226"/>
      <c r="I73" s="226"/>
      <c r="J73" s="226"/>
      <c r="K73" s="226"/>
      <c r="L73" s="226"/>
      <c r="M73" s="226"/>
      <c r="N73" s="226"/>
    </row>
    <row r="74" spans="1:14" ht="15" x14ac:dyDescent="0.25">
      <c r="A74" s="229"/>
      <c r="B74" s="48"/>
      <c r="C74" s="7" t="s">
        <v>333</v>
      </c>
      <c r="D74" s="7" t="s">
        <v>332</v>
      </c>
      <c r="E74" s="7" t="s">
        <v>333</v>
      </c>
      <c r="F74" s="7" t="s">
        <v>332</v>
      </c>
      <c r="G74" s="7" t="s">
        <v>333</v>
      </c>
      <c r="H74" s="7" t="s">
        <v>332</v>
      </c>
      <c r="I74" s="7" t="s">
        <v>333</v>
      </c>
      <c r="J74" s="7" t="s">
        <v>332</v>
      </c>
      <c r="K74" s="7" t="s">
        <v>333</v>
      </c>
      <c r="L74" s="7" t="s">
        <v>332</v>
      </c>
      <c r="M74" s="7" t="s">
        <v>333</v>
      </c>
      <c r="N74" s="7" t="s">
        <v>332</v>
      </c>
    </row>
    <row r="75" spans="1:14" ht="15" x14ac:dyDescent="0.25">
      <c r="A75" s="229"/>
      <c r="B75" s="50" t="s">
        <v>27</v>
      </c>
      <c r="C75" s="2">
        <v>117</v>
      </c>
      <c r="D75" s="35">
        <v>0.60621761658031093</v>
      </c>
      <c r="E75" s="2">
        <v>95</v>
      </c>
      <c r="F75" s="35">
        <v>0.49222797927461137</v>
      </c>
      <c r="G75" s="2">
        <v>45</v>
      </c>
      <c r="H75" s="35">
        <v>0.7142857142857143</v>
      </c>
      <c r="I75" s="2">
        <v>3</v>
      </c>
      <c r="J75" s="35">
        <v>0.5</v>
      </c>
      <c r="K75" s="2">
        <v>8</v>
      </c>
      <c r="L75" s="35">
        <v>0.61538461538461542</v>
      </c>
      <c r="M75" s="2">
        <v>0</v>
      </c>
      <c r="N75" s="35" t="e">
        <v>#DIV/0!</v>
      </c>
    </row>
    <row r="76" spans="1:14" ht="15" x14ac:dyDescent="0.25">
      <c r="A76" s="229"/>
      <c r="B76" s="50" t="s">
        <v>28</v>
      </c>
      <c r="C76" s="2">
        <v>76</v>
      </c>
      <c r="D76" s="35">
        <v>0.39378238341968913</v>
      </c>
      <c r="E76" s="2">
        <v>98</v>
      </c>
      <c r="F76" s="35">
        <v>0.50777202072538863</v>
      </c>
      <c r="G76" s="2">
        <v>18</v>
      </c>
      <c r="H76" s="35">
        <v>0.2857142857142857</v>
      </c>
      <c r="I76" s="2">
        <v>3</v>
      </c>
      <c r="J76" s="35">
        <v>0.5</v>
      </c>
      <c r="K76" s="2">
        <v>5</v>
      </c>
      <c r="L76" s="35">
        <v>0.38461538461538464</v>
      </c>
      <c r="M76" s="2">
        <v>0</v>
      </c>
      <c r="N76" s="35" t="e">
        <v>#DIV/0!</v>
      </c>
    </row>
    <row r="77" spans="1:14" ht="6.75" customHeight="1" x14ac:dyDescent="0.25">
      <c r="A77" s="229"/>
      <c r="B77" s="48"/>
      <c r="C77" s="97"/>
      <c r="D77" s="98"/>
      <c r="E77" s="97"/>
      <c r="F77" s="98"/>
      <c r="G77" s="97"/>
      <c r="H77" s="98"/>
      <c r="I77" s="97"/>
      <c r="J77" s="98"/>
      <c r="K77" s="97"/>
      <c r="L77" s="98"/>
      <c r="M77" s="97"/>
      <c r="N77" s="98"/>
    </row>
    <row r="78" spans="1:14" ht="3.75" customHeight="1" x14ac:dyDescent="0.25">
      <c r="A78" s="229"/>
      <c r="B78" s="48"/>
      <c r="C78" s="48"/>
      <c r="D78" s="61"/>
      <c r="E78" s="48"/>
      <c r="F78" s="61"/>
      <c r="G78" s="48"/>
      <c r="H78" s="61"/>
      <c r="I78" s="48"/>
      <c r="J78" s="61"/>
      <c r="K78" s="48"/>
      <c r="L78" s="61"/>
      <c r="M78" s="48"/>
      <c r="N78" s="61"/>
    </row>
    <row r="79" spans="1:14" ht="14.25" customHeight="1" x14ac:dyDescent="0.25">
      <c r="A79" s="229"/>
      <c r="B79" s="48"/>
      <c r="C79" s="226" t="s">
        <v>1016</v>
      </c>
      <c r="D79" s="226"/>
      <c r="E79" s="226"/>
      <c r="F79" s="226"/>
      <c r="G79" s="226"/>
      <c r="H79" s="226"/>
      <c r="I79" s="226"/>
      <c r="J79" s="226"/>
      <c r="K79" s="226"/>
      <c r="L79" s="226"/>
      <c r="M79" s="226"/>
      <c r="N79" s="226"/>
    </row>
    <row r="80" spans="1:14" ht="15" x14ac:dyDescent="0.25">
      <c r="A80" s="229"/>
      <c r="B80" s="48"/>
      <c r="C80" s="226"/>
      <c r="D80" s="226"/>
      <c r="E80" s="226"/>
      <c r="F80" s="226"/>
      <c r="G80" s="226"/>
      <c r="H80" s="226"/>
      <c r="I80" s="226"/>
      <c r="J80" s="226"/>
      <c r="K80" s="226"/>
      <c r="L80" s="226"/>
      <c r="M80" s="226"/>
      <c r="N80" s="226"/>
    </row>
    <row r="81" spans="1:14" ht="15" x14ac:dyDescent="0.25">
      <c r="A81" s="229"/>
      <c r="B81" s="48"/>
      <c r="C81" s="7" t="s">
        <v>333</v>
      </c>
      <c r="D81" s="7" t="s">
        <v>332</v>
      </c>
      <c r="E81" s="7" t="s">
        <v>333</v>
      </c>
      <c r="F81" s="7" t="s">
        <v>332</v>
      </c>
      <c r="G81" s="7" t="s">
        <v>333</v>
      </c>
      <c r="H81" s="7" t="s">
        <v>332</v>
      </c>
      <c r="I81" s="7" t="s">
        <v>333</v>
      </c>
      <c r="J81" s="7" t="s">
        <v>332</v>
      </c>
      <c r="K81" s="7" t="s">
        <v>333</v>
      </c>
      <c r="L81" s="7" t="s">
        <v>332</v>
      </c>
      <c r="M81" s="7" t="s">
        <v>333</v>
      </c>
      <c r="N81" s="7" t="s">
        <v>332</v>
      </c>
    </row>
    <row r="82" spans="1:14" ht="15" x14ac:dyDescent="0.25">
      <c r="A82" s="229"/>
      <c r="B82" s="50" t="s">
        <v>27</v>
      </c>
      <c r="C82" s="2">
        <v>3</v>
      </c>
      <c r="D82" s="35">
        <v>0.33333333333333331</v>
      </c>
      <c r="E82" s="2">
        <v>0</v>
      </c>
      <c r="F82" s="35">
        <v>0</v>
      </c>
      <c r="G82" s="2">
        <v>0</v>
      </c>
      <c r="H82" s="35" t="e">
        <v>#DIV/0!</v>
      </c>
      <c r="I82" s="2">
        <v>0</v>
      </c>
      <c r="J82" s="35" t="e">
        <v>#DIV/0!</v>
      </c>
      <c r="K82" s="2">
        <v>0</v>
      </c>
      <c r="L82" s="35" t="e">
        <v>#DIV/0!</v>
      </c>
      <c r="M82" s="2">
        <v>0</v>
      </c>
      <c r="N82" s="35" t="e">
        <v>#DIV/0!</v>
      </c>
    </row>
    <row r="83" spans="1:14" ht="15" x14ac:dyDescent="0.25">
      <c r="A83" s="229"/>
      <c r="B83" s="50" t="s">
        <v>28</v>
      </c>
      <c r="C83" s="2">
        <v>6</v>
      </c>
      <c r="D83" s="35">
        <v>0.66666666666666663</v>
      </c>
      <c r="E83" s="2">
        <v>1</v>
      </c>
      <c r="F83" s="35">
        <v>1</v>
      </c>
      <c r="G83" s="2">
        <v>0</v>
      </c>
      <c r="H83" s="35" t="e">
        <v>#DIV/0!</v>
      </c>
      <c r="I83" s="2">
        <v>0</v>
      </c>
      <c r="J83" s="35" t="e">
        <v>#DIV/0!</v>
      </c>
      <c r="K83" s="2">
        <v>0</v>
      </c>
      <c r="L83" s="35" t="e">
        <v>#DIV/0!</v>
      </c>
      <c r="M83" s="2">
        <v>0</v>
      </c>
      <c r="N83" s="35" t="e">
        <v>#DIV/0!</v>
      </c>
    </row>
    <row r="84" spans="1:14" ht="6.75" customHeight="1" x14ac:dyDescent="0.25">
      <c r="A84" s="127"/>
      <c r="B84" s="48"/>
      <c r="C84" s="97"/>
      <c r="D84" s="98"/>
      <c r="E84" s="97"/>
      <c r="F84" s="98"/>
      <c r="G84" s="97"/>
      <c r="H84" s="98"/>
      <c r="I84" s="97"/>
      <c r="J84" s="98"/>
      <c r="K84" s="97"/>
      <c r="L84" s="98"/>
      <c r="M84" s="97"/>
      <c r="N84" s="98"/>
    </row>
    <row r="85" spans="1:14" ht="22.5" customHeight="1" x14ac:dyDescent="0.25">
      <c r="A85" s="229" t="s">
        <v>1088</v>
      </c>
      <c r="B85" s="48"/>
      <c r="C85" s="198" t="s">
        <v>1015</v>
      </c>
      <c r="D85" s="198"/>
      <c r="E85" s="198"/>
      <c r="F85" s="198"/>
      <c r="G85" s="198"/>
      <c r="H85" s="198"/>
      <c r="I85" s="198"/>
      <c r="J85" s="198"/>
      <c r="K85" s="198"/>
      <c r="L85" s="198"/>
      <c r="M85" s="198"/>
      <c r="N85" s="198"/>
    </row>
    <row r="86" spans="1:14" ht="15" x14ac:dyDescent="0.25">
      <c r="A86" s="229"/>
      <c r="B86" s="48"/>
      <c r="C86" s="192"/>
      <c r="D86" s="192"/>
      <c r="E86" s="192"/>
      <c r="F86" s="192"/>
      <c r="G86" s="192"/>
      <c r="H86" s="192"/>
      <c r="I86" s="192"/>
      <c r="J86" s="192"/>
      <c r="K86" s="192"/>
      <c r="L86" s="192"/>
      <c r="M86" s="192"/>
      <c r="N86" s="192"/>
    </row>
    <row r="87" spans="1:14" ht="15" x14ac:dyDescent="0.25">
      <c r="A87" s="229"/>
      <c r="B87" s="48"/>
      <c r="C87" s="7" t="s">
        <v>333</v>
      </c>
      <c r="D87" s="7" t="s">
        <v>332</v>
      </c>
      <c r="E87" s="7" t="s">
        <v>333</v>
      </c>
      <c r="F87" s="7" t="s">
        <v>332</v>
      </c>
      <c r="G87" s="7" t="s">
        <v>333</v>
      </c>
      <c r="H87" s="7" t="s">
        <v>332</v>
      </c>
      <c r="I87" s="7" t="s">
        <v>333</v>
      </c>
      <c r="J87" s="7" t="s">
        <v>332</v>
      </c>
      <c r="K87" s="7" t="s">
        <v>333</v>
      </c>
      <c r="L87" s="7" t="s">
        <v>332</v>
      </c>
      <c r="M87" s="7" t="s">
        <v>333</v>
      </c>
      <c r="N87" s="7" t="s">
        <v>332</v>
      </c>
    </row>
    <row r="88" spans="1:14" ht="15" x14ac:dyDescent="0.25">
      <c r="A88" s="229"/>
      <c r="B88" s="50" t="s">
        <v>27</v>
      </c>
      <c r="C88" s="2">
        <v>72</v>
      </c>
      <c r="D88" s="35">
        <v>0.38095238095238093</v>
      </c>
      <c r="E88" s="2">
        <v>102</v>
      </c>
      <c r="F88" s="35">
        <v>0.52849740932642486</v>
      </c>
      <c r="G88" s="2">
        <v>30</v>
      </c>
      <c r="H88" s="35">
        <v>0.4838709677419355</v>
      </c>
      <c r="I88" s="2">
        <v>1</v>
      </c>
      <c r="J88" s="35">
        <v>0.14285714285714285</v>
      </c>
      <c r="K88" s="2">
        <v>8</v>
      </c>
      <c r="L88" s="35">
        <v>0.5714285714285714</v>
      </c>
      <c r="M88" s="2">
        <v>0</v>
      </c>
      <c r="N88" s="35" t="e">
        <v>#DIV/0!</v>
      </c>
    </row>
    <row r="89" spans="1:14" ht="15" x14ac:dyDescent="0.25">
      <c r="A89" s="229"/>
      <c r="B89" s="50" t="s">
        <v>28</v>
      </c>
      <c r="C89" s="82">
        <v>117</v>
      </c>
      <c r="D89" s="83">
        <v>0.61904761904761907</v>
      </c>
      <c r="E89" s="82">
        <v>91</v>
      </c>
      <c r="F89" s="83">
        <v>0.47150259067357514</v>
      </c>
      <c r="G89" s="82">
        <v>32</v>
      </c>
      <c r="H89" s="83">
        <v>0.5161290322580645</v>
      </c>
      <c r="I89" s="82">
        <v>6</v>
      </c>
      <c r="J89" s="83">
        <v>0.8571428571428571</v>
      </c>
      <c r="K89" s="82">
        <v>6</v>
      </c>
      <c r="L89" s="83">
        <v>0.42857142857142855</v>
      </c>
      <c r="M89" s="82">
        <v>0</v>
      </c>
      <c r="N89" s="83" t="e">
        <v>#DIV/0!</v>
      </c>
    </row>
    <row r="90" spans="1:14" ht="10.5" customHeight="1" x14ac:dyDescent="0.25">
      <c r="A90" s="103"/>
      <c r="B90" s="48"/>
      <c r="C90" s="48"/>
      <c r="D90" s="61"/>
      <c r="E90" s="48"/>
      <c r="F90" s="61"/>
      <c r="G90" s="48"/>
      <c r="H90" s="61"/>
      <c r="I90" s="48"/>
      <c r="J90" s="61"/>
      <c r="K90" s="48"/>
      <c r="L90" s="61"/>
      <c r="M90" s="48"/>
      <c r="N90" s="61"/>
    </row>
    <row r="91" spans="1:14" ht="13.5" customHeight="1" x14ac:dyDescent="0.25">
      <c r="A91" s="103"/>
      <c r="B91" s="48"/>
      <c r="C91" s="198" t="s">
        <v>1015</v>
      </c>
      <c r="D91" s="198"/>
      <c r="E91" s="198"/>
      <c r="F91" s="198"/>
      <c r="G91" s="198"/>
      <c r="H91" s="198"/>
      <c r="I91" s="198"/>
      <c r="J91" s="198"/>
      <c r="K91" s="198"/>
      <c r="L91" s="198"/>
      <c r="M91" s="198"/>
      <c r="N91" s="198"/>
    </row>
    <row r="92" spans="1:14" ht="15" x14ac:dyDescent="0.25">
      <c r="A92" s="103"/>
      <c r="B92" s="48"/>
      <c r="C92" s="199"/>
      <c r="D92" s="199"/>
      <c r="E92" s="199"/>
      <c r="F92" s="199"/>
      <c r="G92" s="199"/>
      <c r="H92" s="199"/>
      <c r="I92" s="199"/>
      <c r="J92" s="199"/>
      <c r="K92" s="199"/>
      <c r="L92" s="199"/>
      <c r="M92" s="199"/>
      <c r="N92" s="199"/>
    </row>
    <row r="93" spans="1:14" ht="15" x14ac:dyDescent="0.25">
      <c r="A93" s="229" t="s">
        <v>1089</v>
      </c>
      <c r="B93" s="48"/>
      <c r="C93" s="7" t="s">
        <v>333</v>
      </c>
      <c r="D93" s="7" t="s">
        <v>332</v>
      </c>
      <c r="E93" s="7" t="s">
        <v>333</v>
      </c>
      <c r="F93" s="7" t="s">
        <v>332</v>
      </c>
      <c r="G93" s="7" t="s">
        <v>333</v>
      </c>
      <c r="H93" s="7" t="s">
        <v>332</v>
      </c>
      <c r="I93" s="7" t="s">
        <v>333</v>
      </c>
      <c r="J93" s="7" t="s">
        <v>332</v>
      </c>
      <c r="K93" s="7" t="s">
        <v>333</v>
      </c>
      <c r="L93" s="7" t="s">
        <v>332</v>
      </c>
      <c r="M93" s="7" t="s">
        <v>333</v>
      </c>
      <c r="N93" s="7" t="s">
        <v>332</v>
      </c>
    </row>
    <row r="94" spans="1:14" ht="15" x14ac:dyDescent="0.25">
      <c r="A94" s="229"/>
      <c r="B94" s="50" t="s">
        <v>27</v>
      </c>
      <c r="C94" s="2">
        <v>99</v>
      </c>
      <c r="D94" s="35">
        <v>0.97058823529411764</v>
      </c>
      <c r="E94" s="2">
        <v>78</v>
      </c>
      <c r="F94" s="35">
        <v>0.84782608695652173</v>
      </c>
      <c r="G94" s="2">
        <v>32</v>
      </c>
      <c r="H94" s="35">
        <v>0.96969696969696972</v>
      </c>
      <c r="I94" s="2">
        <v>6</v>
      </c>
      <c r="J94" s="35">
        <v>1</v>
      </c>
      <c r="K94" s="2">
        <v>8</v>
      </c>
      <c r="L94" s="35">
        <v>1</v>
      </c>
      <c r="M94" s="2">
        <v>0</v>
      </c>
      <c r="N94" s="35" t="e">
        <v>#DIV/0!</v>
      </c>
    </row>
    <row r="95" spans="1:14" ht="15" x14ac:dyDescent="0.25">
      <c r="A95" s="229"/>
      <c r="B95" s="50" t="s">
        <v>28</v>
      </c>
      <c r="C95" s="2">
        <v>3</v>
      </c>
      <c r="D95" s="35">
        <v>2.9411764705882353E-2</v>
      </c>
      <c r="E95" s="2">
        <v>14</v>
      </c>
      <c r="F95" s="35">
        <v>0.15217391304347827</v>
      </c>
      <c r="G95" s="2">
        <v>1</v>
      </c>
      <c r="H95" s="35">
        <v>3.0303030303030304E-2</v>
      </c>
      <c r="I95" s="2">
        <v>0</v>
      </c>
      <c r="J95" s="35">
        <v>0</v>
      </c>
      <c r="K95" s="2">
        <v>0</v>
      </c>
      <c r="L95" s="35">
        <v>0</v>
      </c>
      <c r="M95" s="2">
        <v>0</v>
      </c>
      <c r="N95" s="35" t="e">
        <v>#DIV/0!</v>
      </c>
    </row>
    <row r="96" spans="1:14" ht="15" x14ac:dyDescent="0.25">
      <c r="A96" s="103"/>
      <c r="B96" s="48"/>
      <c r="C96" s="48"/>
      <c r="D96" s="61"/>
      <c r="E96" s="48"/>
      <c r="F96" s="61"/>
      <c r="G96" s="48"/>
      <c r="H96" s="61"/>
      <c r="I96" s="48"/>
      <c r="J96" s="61"/>
      <c r="K96" s="48"/>
      <c r="L96" s="61"/>
      <c r="M96" s="48"/>
      <c r="N96" s="61"/>
    </row>
    <row r="97" spans="1:14" ht="15" x14ac:dyDescent="0.25">
      <c r="A97" s="229" t="s">
        <v>1090</v>
      </c>
      <c r="B97" s="48"/>
      <c r="C97" s="7" t="s">
        <v>333</v>
      </c>
      <c r="D97" s="7" t="s">
        <v>332</v>
      </c>
      <c r="E97" s="7" t="s">
        <v>333</v>
      </c>
      <c r="F97" s="7" t="s">
        <v>332</v>
      </c>
      <c r="G97" s="7" t="s">
        <v>333</v>
      </c>
      <c r="H97" s="7" t="s">
        <v>332</v>
      </c>
      <c r="I97" s="7" t="s">
        <v>333</v>
      </c>
      <c r="J97" s="7" t="s">
        <v>332</v>
      </c>
      <c r="K97" s="7" t="s">
        <v>333</v>
      </c>
      <c r="L97" s="7" t="s">
        <v>332</v>
      </c>
      <c r="M97" s="7" t="s">
        <v>333</v>
      </c>
      <c r="N97" s="7" t="s">
        <v>332</v>
      </c>
    </row>
    <row r="98" spans="1:14" ht="15" x14ac:dyDescent="0.25">
      <c r="A98" s="229"/>
      <c r="B98" s="50" t="s">
        <v>27</v>
      </c>
      <c r="C98" s="2">
        <v>80</v>
      </c>
      <c r="D98" s="35">
        <v>0.76190476190476186</v>
      </c>
      <c r="E98" s="2">
        <v>91</v>
      </c>
      <c r="F98" s="35">
        <v>0.84259259259259256</v>
      </c>
      <c r="G98" s="2">
        <v>29</v>
      </c>
      <c r="H98" s="35">
        <v>0.78378378378378377</v>
      </c>
      <c r="I98" s="2">
        <v>5</v>
      </c>
      <c r="J98" s="35">
        <v>0.83333333333333337</v>
      </c>
      <c r="K98" s="2">
        <v>9</v>
      </c>
      <c r="L98" s="35">
        <v>0.9</v>
      </c>
      <c r="M98" s="2">
        <v>0</v>
      </c>
      <c r="N98" s="35" t="e">
        <v>#DIV/0!</v>
      </c>
    </row>
    <row r="99" spans="1:14" ht="15" x14ac:dyDescent="0.25">
      <c r="A99" s="229"/>
      <c r="B99" s="50" t="s">
        <v>28</v>
      </c>
      <c r="C99" s="2">
        <v>25</v>
      </c>
      <c r="D99" s="35">
        <v>0.23809523809523808</v>
      </c>
      <c r="E99" s="2">
        <v>17</v>
      </c>
      <c r="F99" s="35">
        <v>0.15740740740740741</v>
      </c>
      <c r="G99" s="2">
        <v>8</v>
      </c>
      <c r="H99" s="35">
        <v>0.21621621621621623</v>
      </c>
      <c r="I99" s="2">
        <v>1</v>
      </c>
      <c r="J99" s="35">
        <v>0.16666666666666666</v>
      </c>
      <c r="K99" s="2">
        <v>1</v>
      </c>
      <c r="L99" s="35">
        <v>0.1</v>
      </c>
      <c r="M99" s="2">
        <v>0</v>
      </c>
      <c r="N99" s="35" t="e">
        <v>#DIV/0!</v>
      </c>
    </row>
    <row r="100" spans="1:14" ht="15" x14ac:dyDescent="0.25">
      <c r="A100" s="103"/>
      <c r="B100" s="48"/>
      <c r="C100" s="48"/>
      <c r="D100" s="61"/>
      <c r="E100" s="48"/>
      <c r="F100" s="61"/>
      <c r="G100" s="48"/>
      <c r="H100" s="61"/>
      <c r="I100" s="48"/>
      <c r="J100" s="61"/>
      <c r="K100" s="48"/>
      <c r="L100" s="61"/>
      <c r="M100" s="48"/>
      <c r="N100" s="61"/>
    </row>
    <row r="101" spans="1:14" ht="18.75" x14ac:dyDescent="0.3">
      <c r="A101" s="63"/>
      <c r="B101" s="48"/>
      <c r="C101" s="195" t="s">
        <v>106</v>
      </c>
      <c r="D101" s="245"/>
      <c r="E101" s="245"/>
      <c r="F101" s="245"/>
      <c r="G101" s="245"/>
      <c r="H101" s="196"/>
      <c r="I101" s="195" t="s">
        <v>365</v>
      </c>
      <c r="J101" s="245"/>
      <c r="K101" s="245"/>
      <c r="L101" s="245"/>
      <c r="M101" s="245"/>
      <c r="N101" s="196"/>
    </row>
    <row r="102" spans="1:14" ht="8.25" customHeight="1" x14ac:dyDescent="0.25">
      <c r="A102" s="48"/>
      <c r="B102" s="48"/>
      <c r="C102" s="48"/>
      <c r="D102" s="61"/>
      <c r="E102" s="48"/>
      <c r="F102" s="61"/>
      <c r="G102" s="48"/>
      <c r="H102" s="61"/>
      <c r="I102" s="48"/>
      <c r="J102" s="61"/>
      <c r="K102" s="48"/>
      <c r="L102" s="61"/>
      <c r="M102" s="48"/>
      <c r="N102" s="61"/>
    </row>
    <row r="103" spans="1:14" ht="14.25" customHeight="1" x14ac:dyDescent="0.25">
      <c r="A103" s="48"/>
      <c r="B103" s="48"/>
      <c r="C103" s="246" t="s">
        <v>336</v>
      </c>
      <c r="D103" s="246"/>
      <c r="E103" s="246" t="s">
        <v>337</v>
      </c>
      <c r="F103" s="246"/>
      <c r="G103" s="246" t="s">
        <v>171</v>
      </c>
      <c r="H103" s="246"/>
      <c r="I103" s="246" t="s">
        <v>336</v>
      </c>
      <c r="J103" s="246"/>
      <c r="K103" s="257" t="s">
        <v>337</v>
      </c>
      <c r="L103" s="258"/>
      <c r="M103" s="257" t="s">
        <v>171</v>
      </c>
      <c r="N103" s="258"/>
    </row>
    <row r="104" spans="1:14" ht="15" x14ac:dyDescent="0.25">
      <c r="A104" s="103"/>
      <c r="B104" s="48"/>
      <c r="C104" s="48"/>
      <c r="D104" s="61"/>
      <c r="E104" s="48"/>
      <c r="F104" s="61"/>
      <c r="G104" s="48"/>
      <c r="H104" s="61"/>
      <c r="I104" s="48"/>
      <c r="J104" s="61"/>
      <c r="K104" s="48"/>
      <c r="L104" s="61"/>
      <c r="M104" s="48"/>
      <c r="N104" s="61"/>
    </row>
    <row r="105" spans="1:14" ht="15" x14ac:dyDescent="0.25">
      <c r="A105" s="229" t="s">
        <v>1091</v>
      </c>
      <c r="B105" s="48"/>
      <c r="C105" s="7" t="s">
        <v>333</v>
      </c>
      <c r="D105" s="7" t="s">
        <v>332</v>
      </c>
      <c r="E105" s="7" t="s">
        <v>333</v>
      </c>
      <c r="F105" s="7" t="s">
        <v>332</v>
      </c>
      <c r="G105" s="7" t="s">
        <v>333</v>
      </c>
      <c r="H105" s="7" t="s">
        <v>332</v>
      </c>
      <c r="I105" s="7" t="s">
        <v>333</v>
      </c>
      <c r="J105" s="7" t="s">
        <v>332</v>
      </c>
      <c r="K105" s="7" t="s">
        <v>333</v>
      </c>
      <c r="L105" s="7" t="s">
        <v>332</v>
      </c>
      <c r="M105" s="7" t="s">
        <v>333</v>
      </c>
      <c r="N105" s="7" t="s">
        <v>332</v>
      </c>
    </row>
    <row r="106" spans="1:14" ht="15" x14ac:dyDescent="0.25">
      <c r="A106" s="229"/>
      <c r="B106" s="50" t="s">
        <v>27</v>
      </c>
      <c r="C106" s="2">
        <v>18</v>
      </c>
      <c r="D106" s="35">
        <v>0.2</v>
      </c>
      <c r="E106" s="2">
        <v>42</v>
      </c>
      <c r="F106" s="35">
        <v>0.42424242424242425</v>
      </c>
      <c r="G106" s="2">
        <v>3</v>
      </c>
      <c r="H106" s="35">
        <v>9.0909090909090912E-2</v>
      </c>
      <c r="I106" s="2">
        <v>1</v>
      </c>
      <c r="J106" s="35">
        <v>0.16666666666666666</v>
      </c>
      <c r="K106" s="2">
        <v>5</v>
      </c>
      <c r="L106" s="35">
        <v>0.625</v>
      </c>
      <c r="M106" s="2">
        <v>0</v>
      </c>
      <c r="N106" s="35" t="e">
        <v>#DIV/0!</v>
      </c>
    </row>
    <row r="107" spans="1:14" ht="15" x14ac:dyDescent="0.25">
      <c r="A107" s="229"/>
      <c r="B107" s="50" t="s">
        <v>28</v>
      </c>
      <c r="C107" s="2">
        <v>72</v>
      </c>
      <c r="D107" s="35">
        <v>0.8</v>
      </c>
      <c r="E107" s="2">
        <v>57</v>
      </c>
      <c r="F107" s="35">
        <v>0.5757575757575758</v>
      </c>
      <c r="G107" s="2">
        <v>30</v>
      </c>
      <c r="H107" s="35">
        <v>0.90909090909090906</v>
      </c>
      <c r="I107" s="2">
        <v>5</v>
      </c>
      <c r="J107" s="35">
        <v>0.83333333333333337</v>
      </c>
      <c r="K107" s="2">
        <v>3</v>
      </c>
      <c r="L107" s="35">
        <v>0.375</v>
      </c>
      <c r="M107" s="2">
        <v>0</v>
      </c>
      <c r="N107" s="35" t="e">
        <v>#DIV/0!</v>
      </c>
    </row>
    <row r="108" spans="1:14" ht="15" x14ac:dyDescent="0.25">
      <c r="A108" s="103"/>
      <c r="B108" s="48"/>
      <c r="C108" s="48"/>
      <c r="D108" s="61"/>
      <c r="E108" s="48"/>
      <c r="F108" s="61"/>
      <c r="G108" s="48"/>
      <c r="H108" s="61"/>
      <c r="I108" s="48"/>
      <c r="J108" s="61"/>
      <c r="K108" s="48"/>
      <c r="L108" s="61"/>
      <c r="M108" s="48"/>
      <c r="N108" s="61"/>
    </row>
    <row r="109" spans="1:14" ht="15" x14ac:dyDescent="0.25">
      <c r="A109" s="127"/>
      <c r="B109" s="48"/>
      <c r="C109" s="7" t="s">
        <v>333</v>
      </c>
      <c r="D109" s="7" t="s">
        <v>332</v>
      </c>
      <c r="E109" s="7" t="s">
        <v>333</v>
      </c>
      <c r="F109" s="7" t="s">
        <v>332</v>
      </c>
      <c r="G109" s="7" t="s">
        <v>333</v>
      </c>
      <c r="H109" s="7" t="s">
        <v>332</v>
      </c>
      <c r="I109" s="7" t="s">
        <v>333</v>
      </c>
      <c r="J109" s="7" t="s">
        <v>332</v>
      </c>
      <c r="K109" s="7" t="s">
        <v>333</v>
      </c>
      <c r="L109" s="7" t="s">
        <v>332</v>
      </c>
      <c r="M109" s="7" t="s">
        <v>333</v>
      </c>
      <c r="N109" s="7" t="s">
        <v>332</v>
      </c>
    </row>
    <row r="110" spans="1:14" ht="15" x14ac:dyDescent="0.25">
      <c r="A110" s="127" t="s">
        <v>1128</v>
      </c>
      <c r="B110" s="50"/>
      <c r="C110" s="2">
        <v>27</v>
      </c>
      <c r="D110" s="35">
        <v>0.25233644859813081</v>
      </c>
      <c r="E110" s="2">
        <v>20</v>
      </c>
      <c r="F110" s="35">
        <v>0.16806722689075632</v>
      </c>
      <c r="G110" s="2">
        <v>8</v>
      </c>
      <c r="H110" s="35">
        <v>0.21621621621621623</v>
      </c>
      <c r="I110" s="2">
        <v>1</v>
      </c>
      <c r="J110" s="35">
        <v>0.16666666666666666</v>
      </c>
      <c r="K110" s="2">
        <v>1</v>
      </c>
      <c r="L110" s="35">
        <v>0.1</v>
      </c>
      <c r="M110" s="2">
        <v>0</v>
      </c>
      <c r="N110" s="35" t="e">
        <v>#DIV/0!</v>
      </c>
    </row>
    <row r="111" spans="1:14" ht="15" x14ac:dyDescent="0.25">
      <c r="A111" s="127" t="s">
        <v>1093</v>
      </c>
      <c r="B111" s="50"/>
      <c r="C111" s="2">
        <v>7</v>
      </c>
      <c r="D111" s="35">
        <v>6.5420560747663545E-2</v>
      </c>
      <c r="E111" s="2">
        <v>22</v>
      </c>
      <c r="F111" s="35">
        <v>0.18487394957983194</v>
      </c>
      <c r="G111" s="2">
        <v>5</v>
      </c>
      <c r="H111" s="35">
        <v>0.13513513513513514</v>
      </c>
      <c r="I111" s="2">
        <v>0</v>
      </c>
      <c r="J111" s="35">
        <v>0</v>
      </c>
      <c r="K111" s="2">
        <v>2</v>
      </c>
      <c r="L111" s="35">
        <v>0.2</v>
      </c>
      <c r="M111" s="2">
        <v>0</v>
      </c>
      <c r="N111" s="35" t="e">
        <v>#DIV/0!</v>
      </c>
    </row>
    <row r="112" spans="1:14" ht="15" x14ac:dyDescent="0.25">
      <c r="A112" s="127" t="s">
        <v>1094</v>
      </c>
      <c r="B112" s="48"/>
      <c r="C112" s="2">
        <v>0</v>
      </c>
      <c r="D112" s="35">
        <v>0</v>
      </c>
      <c r="E112" s="2">
        <v>8</v>
      </c>
      <c r="F112" s="35">
        <v>6.7226890756302518E-2</v>
      </c>
      <c r="G112" s="2">
        <v>0</v>
      </c>
      <c r="H112" s="35">
        <v>0</v>
      </c>
      <c r="I112" s="2">
        <v>0</v>
      </c>
      <c r="J112" s="35">
        <v>0</v>
      </c>
      <c r="K112" s="2">
        <v>0</v>
      </c>
      <c r="L112" s="35">
        <v>0</v>
      </c>
      <c r="M112" s="2">
        <v>0</v>
      </c>
      <c r="N112" s="35" t="e">
        <v>#DIV/0!</v>
      </c>
    </row>
    <row r="113" spans="1:15" ht="15" x14ac:dyDescent="0.25">
      <c r="A113" s="127" t="s">
        <v>1095</v>
      </c>
      <c r="B113" s="50"/>
      <c r="C113" s="2">
        <v>55</v>
      </c>
      <c r="D113" s="35">
        <v>0.51401869158878499</v>
      </c>
      <c r="E113" s="2">
        <v>35</v>
      </c>
      <c r="F113" s="35">
        <v>0.29411764705882354</v>
      </c>
      <c r="G113" s="2">
        <v>21</v>
      </c>
      <c r="H113" s="35">
        <v>0.56756756756756754</v>
      </c>
      <c r="I113" s="2">
        <v>4</v>
      </c>
      <c r="J113" s="35">
        <v>0.66666666666666663</v>
      </c>
      <c r="K113" s="2">
        <v>2</v>
      </c>
      <c r="L113" s="35">
        <v>0.2</v>
      </c>
      <c r="M113" s="2">
        <v>0</v>
      </c>
      <c r="N113" s="35" t="e">
        <v>#DIV/0!</v>
      </c>
    </row>
    <row r="114" spans="1:15" ht="15" x14ac:dyDescent="0.25">
      <c r="A114" s="127" t="s">
        <v>1096</v>
      </c>
      <c r="B114" s="50"/>
      <c r="C114" s="2">
        <v>0</v>
      </c>
      <c r="D114" s="35">
        <v>0</v>
      </c>
      <c r="E114" s="2">
        <v>0</v>
      </c>
      <c r="F114" s="35">
        <v>0</v>
      </c>
      <c r="G114" s="2">
        <v>0</v>
      </c>
      <c r="H114" s="35">
        <v>0</v>
      </c>
      <c r="I114" s="2">
        <v>0</v>
      </c>
      <c r="J114" s="35">
        <v>0</v>
      </c>
      <c r="K114" s="2">
        <v>0</v>
      </c>
      <c r="L114" s="35">
        <v>0</v>
      </c>
      <c r="M114" s="2">
        <v>0</v>
      </c>
      <c r="N114" s="35" t="e">
        <v>#DIV/0!</v>
      </c>
    </row>
    <row r="115" spans="1:15" ht="15" x14ac:dyDescent="0.25">
      <c r="A115" s="127" t="s">
        <v>1097</v>
      </c>
      <c r="B115" s="50"/>
      <c r="C115" s="2">
        <v>1</v>
      </c>
      <c r="D115" s="35">
        <v>9.3457943925233638E-3</v>
      </c>
      <c r="E115" s="2">
        <v>11</v>
      </c>
      <c r="F115" s="35">
        <v>9.2436974789915971E-2</v>
      </c>
      <c r="G115" s="2">
        <v>0</v>
      </c>
      <c r="H115" s="35">
        <v>0</v>
      </c>
      <c r="I115" s="2">
        <v>0</v>
      </c>
      <c r="J115" s="35">
        <v>0</v>
      </c>
      <c r="K115" s="2">
        <v>0</v>
      </c>
      <c r="L115" s="35">
        <v>0</v>
      </c>
      <c r="M115" s="2">
        <v>0</v>
      </c>
      <c r="N115" s="35" t="e">
        <v>#DIV/0!</v>
      </c>
    </row>
    <row r="116" spans="1:15" ht="15" x14ac:dyDescent="0.25">
      <c r="A116" s="127" t="s">
        <v>1098</v>
      </c>
      <c r="B116" s="48"/>
      <c r="C116" s="2">
        <v>17</v>
      </c>
      <c r="D116" s="35">
        <v>0.15887850467289719</v>
      </c>
      <c r="E116" s="2">
        <v>23</v>
      </c>
      <c r="F116" s="35">
        <v>0.19327731092436976</v>
      </c>
      <c r="G116" s="2">
        <v>3</v>
      </c>
      <c r="H116" s="35">
        <v>8.1081081081081086E-2</v>
      </c>
      <c r="I116" s="2">
        <v>1</v>
      </c>
      <c r="J116" s="35">
        <v>0.16666666666666666</v>
      </c>
      <c r="K116" s="2">
        <v>5</v>
      </c>
      <c r="L116" s="35">
        <v>0.5</v>
      </c>
      <c r="M116" s="2">
        <v>0</v>
      </c>
      <c r="N116" s="35" t="e">
        <v>#DIV/0!</v>
      </c>
    </row>
    <row r="117" spans="1:15" ht="6" customHeight="1" x14ac:dyDescent="0.25">
      <c r="A117" s="93"/>
      <c r="B117" s="93"/>
      <c r="C117" s="93"/>
      <c r="D117" s="94"/>
      <c r="E117" s="93"/>
      <c r="F117" s="94"/>
      <c r="G117" s="93"/>
      <c r="H117" s="94"/>
      <c r="I117" s="93"/>
      <c r="J117" s="94"/>
      <c r="K117" s="93"/>
      <c r="L117" s="94"/>
      <c r="M117" s="93"/>
      <c r="N117" s="94"/>
      <c r="O117" s="95" t="s">
        <v>126</v>
      </c>
    </row>
    <row r="118" spans="1:15" ht="14.25" customHeight="1" x14ac:dyDescent="0.25">
      <c r="A118" s="227" t="s">
        <v>1099</v>
      </c>
      <c r="B118" s="48"/>
      <c r="C118" s="197" t="s">
        <v>1010</v>
      </c>
      <c r="D118" s="197"/>
      <c r="E118" s="197"/>
      <c r="F118" s="197"/>
      <c r="G118" s="197"/>
      <c r="H118" s="197"/>
      <c r="I118" s="197"/>
      <c r="J118" s="197"/>
      <c r="K118" s="197"/>
      <c r="L118" s="197"/>
      <c r="M118" s="197"/>
      <c r="N118" s="247"/>
      <c r="O118" s="33"/>
    </row>
    <row r="119" spans="1:15" ht="15" customHeight="1" x14ac:dyDescent="0.25">
      <c r="A119" s="193"/>
      <c r="B119" s="48"/>
      <c r="C119" s="7" t="s">
        <v>333</v>
      </c>
      <c r="D119" s="7" t="s">
        <v>332</v>
      </c>
      <c r="E119" s="7" t="s">
        <v>333</v>
      </c>
      <c r="F119" s="7" t="s">
        <v>332</v>
      </c>
      <c r="G119" s="7" t="s">
        <v>333</v>
      </c>
      <c r="H119" s="7" t="s">
        <v>332</v>
      </c>
      <c r="I119" s="7" t="s">
        <v>333</v>
      </c>
      <c r="J119" s="7" t="s">
        <v>332</v>
      </c>
      <c r="K119" s="7" t="s">
        <v>333</v>
      </c>
      <c r="L119" s="7" t="s">
        <v>332</v>
      </c>
      <c r="M119" s="7" t="s">
        <v>333</v>
      </c>
      <c r="N119" s="7" t="s">
        <v>332</v>
      </c>
    </row>
    <row r="120" spans="1:15" ht="15" x14ac:dyDescent="0.25">
      <c r="A120" s="193"/>
      <c r="B120" s="50" t="s">
        <v>27</v>
      </c>
      <c r="C120" s="2">
        <v>276</v>
      </c>
      <c r="D120" s="35">
        <v>0.38655462184873951</v>
      </c>
      <c r="E120" s="2">
        <v>216</v>
      </c>
      <c r="F120" s="35">
        <v>0.31811487481590572</v>
      </c>
      <c r="G120" s="2">
        <v>95</v>
      </c>
      <c r="H120" s="35">
        <v>0.42035398230088494</v>
      </c>
      <c r="I120" s="2">
        <v>3</v>
      </c>
      <c r="J120" s="35">
        <v>0.1875</v>
      </c>
      <c r="K120" s="2">
        <v>13</v>
      </c>
      <c r="L120" s="35">
        <v>0.35135135135135137</v>
      </c>
      <c r="M120" s="2">
        <v>0</v>
      </c>
      <c r="N120" s="35" t="e">
        <v>#DIV/0!</v>
      </c>
    </row>
    <row r="121" spans="1:15" ht="15" x14ac:dyDescent="0.25">
      <c r="A121" s="193"/>
      <c r="B121" s="50" t="s">
        <v>28</v>
      </c>
      <c r="C121" s="2">
        <v>438</v>
      </c>
      <c r="D121" s="35">
        <v>0.61344537815126055</v>
      </c>
      <c r="E121" s="2">
        <v>463</v>
      </c>
      <c r="F121" s="35">
        <v>0.68188512518409428</v>
      </c>
      <c r="G121" s="2">
        <v>131</v>
      </c>
      <c r="H121" s="35">
        <v>0.57964601769911506</v>
      </c>
      <c r="I121" s="2">
        <v>13</v>
      </c>
      <c r="J121" s="35">
        <v>0.8125</v>
      </c>
      <c r="K121" s="2">
        <v>24</v>
      </c>
      <c r="L121" s="35">
        <v>0.64864864864864868</v>
      </c>
      <c r="M121" s="2">
        <v>0</v>
      </c>
      <c r="N121" s="35" t="e">
        <v>#DIV/0!</v>
      </c>
    </row>
    <row r="122" spans="1:15" ht="7.5" customHeight="1" x14ac:dyDescent="0.25">
      <c r="A122" s="193"/>
      <c r="B122" s="48"/>
      <c r="C122" s="97"/>
      <c r="D122" s="98"/>
      <c r="E122" s="97"/>
      <c r="F122" s="98"/>
      <c r="G122" s="97"/>
      <c r="H122" s="98"/>
      <c r="I122" s="97"/>
      <c r="J122" s="98"/>
      <c r="K122" s="97"/>
      <c r="L122" s="98"/>
      <c r="M122" s="97"/>
      <c r="N122" s="98"/>
    </row>
    <row r="123" spans="1:15" ht="10.5" customHeight="1" x14ac:dyDescent="0.25">
      <c r="A123" s="193"/>
      <c r="B123" s="48"/>
      <c r="C123" s="198" t="s">
        <v>1018</v>
      </c>
      <c r="D123" s="198"/>
      <c r="E123" s="198"/>
      <c r="F123" s="198"/>
      <c r="G123" s="198"/>
      <c r="H123" s="198"/>
      <c r="I123" s="198"/>
      <c r="J123" s="198"/>
      <c r="K123" s="198"/>
      <c r="L123" s="198"/>
      <c r="M123" s="198"/>
      <c r="N123" s="198"/>
    </row>
    <row r="124" spans="1:15" ht="10.5" customHeight="1" x14ac:dyDescent="0.25">
      <c r="A124" s="193"/>
      <c r="B124" s="48"/>
      <c r="C124" s="199"/>
      <c r="D124" s="199"/>
      <c r="E124" s="199"/>
      <c r="F124" s="199"/>
      <c r="G124" s="199"/>
      <c r="H124" s="199"/>
      <c r="I124" s="199"/>
      <c r="J124" s="199"/>
      <c r="K124" s="199"/>
      <c r="L124" s="199"/>
      <c r="M124" s="199"/>
      <c r="N124" s="199"/>
    </row>
    <row r="125" spans="1:15" ht="15" x14ac:dyDescent="0.25">
      <c r="A125" s="193"/>
      <c r="B125" s="48"/>
      <c r="C125" s="7" t="s">
        <v>333</v>
      </c>
      <c r="D125" s="7" t="s">
        <v>332</v>
      </c>
      <c r="E125" s="7" t="s">
        <v>333</v>
      </c>
      <c r="F125" s="7" t="s">
        <v>332</v>
      </c>
      <c r="G125" s="7" t="s">
        <v>333</v>
      </c>
      <c r="H125" s="7" t="s">
        <v>332</v>
      </c>
      <c r="I125" s="7" t="s">
        <v>333</v>
      </c>
      <c r="J125" s="7" t="s">
        <v>332</v>
      </c>
      <c r="K125" s="7" t="s">
        <v>333</v>
      </c>
      <c r="L125" s="7" t="s">
        <v>332</v>
      </c>
      <c r="M125" s="7" t="s">
        <v>333</v>
      </c>
      <c r="N125" s="7" t="s">
        <v>332</v>
      </c>
    </row>
    <row r="126" spans="1:15" ht="15" x14ac:dyDescent="0.25">
      <c r="A126" s="193"/>
      <c r="B126" s="50" t="s">
        <v>27</v>
      </c>
      <c r="C126" s="2">
        <v>177</v>
      </c>
      <c r="D126" s="35">
        <v>0.34842519685039369</v>
      </c>
      <c r="E126" s="2">
        <v>123</v>
      </c>
      <c r="F126" s="35">
        <v>0.3075</v>
      </c>
      <c r="G126" s="2">
        <v>55</v>
      </c>
      <c r="H126" s="35">
        <v>0.38732394366197181</v>
      </c>
      <c r="I126" s="2">
        <v>1</v>
      </c>
      <c r="J126" s="35">
        <v>0.1111111111111111</v>
      </c>
      <c r="K126" s="2">
        <v>5</v>
      </c>
      <c r="L126" s="35">
        <v>0.21739130434782608</v>
      </c>
      <c r="M126" s="2">
        <v>0</v>
      </c>
      <c r="N126" s="35" t="e">
        <v>#DIV/0!</v>
      </c>
    </row>
    <row r="127" spans="1:15" ht="15" x14ac:dyDescent="0.25">
      <c r="A127" s="193"/>
      <c r="B127" s="50" t="s">
        <v>28</v>
      </c>
      <c r="C127" s="2">
        <v>331</v>
      </c>
      <c r="D127" s="35">
        <v>0.65157480314960625</v>
      </c>
      <c r="E127" s="2">
        <v>277</v>
      </c>
      <c r="F127" s="35">
        <v>0.6925</v>
      </c>
      <c r="G127" s="2">
        <v>87</v>
      </c>
      <c r="H127" s="35">
        <v>0.61267605633802813</v>
      </c>
      <c r="I127" s="2">
        <v>8</v>
      </c>
      <c r="J127" s="35">
        <v>0.88888888888888884</v>
      </c>
      <c r="K127" s="2">
        <v>18</v>
      </c>
      <c r="L127" s="35">
        <v>0.78260869565217395</v>
      </c>
      <c r="M127" s="2">
        <v>0</v>
      </c>
      <c r="N127" s="35" t="e">
        <v>#DIV/0!</v>
      </c>
    </row>
    <row r="128" spans="1:15" ht="7.5" customHeight="1" x14ac:dyDescent="0.25">
      <c r="A128" s="193"/>
      <c r="B128" s="48"/>
      <c r="C128" s="97"/>
      <c r="D128" s="98"/>
      <c r="E128" s="97"/>
      <c r="F128" s="98"/>
      <c r="G128" s="97"/>
      <c r="H128" s="98"/>
      <c r="I128" s="97"/>
      <c r="J128" s="98"/>
      <c r="K128" s="97"/>
      <c r="L128" s="98"/>
      <c r="M128" s="97"/>
      <c r="N128" s="98"/>
    </row>
    <row r="129" spans="1:15" ht="9.75" customHeight="1" x14ac:dyDescent="0.25">
      <c r="A129" s="193"/>
      <c r="B129" s="48"/>
      <c r="C129" s="198" t="s">
        <v>1017</v>
      </c>
      <c r="D129" s="198"/>
      <c r="E129" s="198"/>
      <c r="F129" s="198"/>
      <c r="G129" s="198"/>
      <c r="H129" s="198"/>
      <c r="I129" s="198"/>
      <c r="J129" s="198"/>
      <c r="K129" s="198"/>
      <c r="L129" s="198"/>
      <c r="M129" s="198"/>
      <c r="N129" s="198"/>
    </row>
    <row r="130" spans="1:15" ht="9.75" customHeight="1" x14ac:dyDescent="0.25">
      <c r="A130" s="193"/>
      <c r="B130" s="48"/>
      <c r="C130" s="199"/>
      <c r="D130" s="199"/>
      <c r="E130" s="199"/>
      <c r="F130" s="199"/>
      <c r="G130" s="199"/>
      <c r="H130" s="199"/>
      <c r="I130" s="199"/>
      <c r="J130" s="199"/>
      <c r="K130" s="199"/>
      <c r="L130" s="199"/>
      <c r="M130" s="199"/>
      <c r="N130" s="199"/>
    </row>
    <row r="131" spans="1:15" ht="15" x14ac:dyDescent="0.25">
      <c r="A131" s="193"/>
      <c r="B131" s="48"/>
      <c r="C131" s="7" t="s">
        <v>333</v>
      </c>
      <c r="D131" s="7" t="s">
        <v>332</v>
      </c>
      <c r="E131" s="7" t="s">
        <v>333</v>
      </c>
      <c r="F131" s="7" t="s">
        <v>332</v>
      </c>
      <c r="G131" s="7" t="s">
        <v>333</v>
      </c>
      <c r="H131" s="7" t="s">
        <v>332</v>
      </c>
      <c r="I131" s="7" t="s">
        <v>333</v>
      </c>
      <c r="J131" s="7" t="s">
        <v>332</v>
      </c>
      <c r="K131" s="7" t="s">
        <v>333</v>
      </c>
      <c r="L131" s="7" t="s">
        <v>332</v>
      </c>
      <c r="M131" s="7" t="s">
        <v>333</v>
      </c>
      <c r="N131" s="7" t="s">
        <v>332</v>
      </c>
    </row>
    <row r="132" spans="1:15" ht="15" x14ac:dyDescent="0.25">
      <c r="A132" s="193"/>
      <c r="B132" s="50" t="s">
        <v>27</v>
      </c>
      <c r="C132" s="2">
        <v>99</v>
      </c>
      <c r="D132" s="35">
        <v>0.48058252427184467</v>
      </c>
      <c r="E132" s="2">
        <v>93</v>
      </c>
      <c r="F132" s="35">
        <v>0.33333333333333331</v>
      </c>
      <c r="G132" s="2">
        <v>40</v>
      </c>
      <c r="H132" s="35">
        <v>0.47619047619047616</v>
      </c>
      <c r="I132" s="2">
        <v>2</v>
      </c>
      <c r="J132" s="35">
        <v>0.2857142857142857</v>
      </c>
      <c r="K132" s="2">
        <v>8</v>
      </c>
      <c r="L132" s="35">
        <v>0.5714285714285714</v>
      </c>
      <c r="M132" s="2">
        <v>0</v>
      </c>
      <c r="N132" s="35" t="e">
        <v>#DIV/0!</v>
      </c>
    </row>
    <row r="133" spans="1:15" ht="15" x14ac:dyDescent="0.25">
      <c r="A133" s="193"/>
      <c r="B133" s="50" t="s">
        <v>28</v>
      </c>
      <c r="C133" s="2">
        <v>107</v>
      </c>
      <c r="D133" s="35">
        <v>0.51941747572815533</v>
      </c>
      <c r="E133" s="2">
        <v>186</v>
      </c>
      <c r="F133" s="35">
        <v>0.66666666666666663</v>
      </c>
      <c r="G133" s="2">
        <v>44</v>
      </c>
      <c r="H133" s="35">
        <v>0.52380952380952384</v>
      </c>
      <c r="I133" s="2">
        <v>5</v>
      </c>
      <c r="J133" s="35">
        <v>0.7142857142857143</v>
      </c>
      <c r="K133" s="2">
        <v>6</v>
      </c>
      <c r="L133" s="35">
        <v>0.42857142857142855</v>
      </c>
      <c r="M133" s="2">
        <v>0</v>
      </c>
      <c r="N133" s="35" t="e">
        <v>#DIV/0!</v>
      </c>
    </row>
    <row r="134" spans="1:15" ht="6" customHeight="1" x14ac:dyDescent="0.25">
      <c r="A134" s="228"/>
      <c r="B134" s="93"/>
      <c r="C134" s="93"/>
      <c r="D134" s="94"/>
      <c r="E134" s="93"/>
      <c r="F134" s="94"/>
      <c r="G134" s="93"/>
      <c r="H134" s="94"/>
      <c r="I134" s="93"/>
      <c r="J134" s="94"/>
      <c r="K134" s="93"/>
      <c r="L134" s="94"/>
      <c r="M134" s="93"/>
      <c r="N134" s="94"/>
      <c r="O134" s="95" t="s">
        <v>126</v>
      </c>
    </row>
    <row r="135" spans="1:15" ht="6" customHeight="1" x14ac:dyDescent="0.25">
      <c r="A135" s="52"/>
      <c r="B135" s="52"/>
      <c r="C135" s="52"/>
      <c r="D135" s="100"/>
      <c r="E135" s="52"/>
      <c r="F135" s="100"/>
      <c r="G135" s="52"/>
      <c r="H135" s="100"/>
      <c r="I135" s="52"/>
      <c r="J135" s="100"/>
      <c r="K135" s="52"/>
      <c r="L135" s="100"/>
      <c r="M135" s="52"/>
      <c r="N135" s="100"/>
      <c r="O135" s="101"/>
    </row>
    <row r="136" spans="1:15" s="13" customFormat="1" ht="6" customHeight="1" x14ac:dyDescent="0.25">
      <c r="A136" s="52"/>
      <c r="B136" s="52"/>
      <c r="C136" s="52"/>
      <c r="D136" s="100"/>
      <c r="E136" s="52"/>
      <c r="F136" s="100"/>
      <c r="G136" s="52"/>
      <c r="H136" s="100"/>
      <c r="I136" s="52"/>
      <c r="J136" s="100"/>
      <c r="K136" s="52"/>
      <c r="L136" s="100"/>
      <c r="M136" s="52"/>
      <c r="N136" s="100"/>
      <c r="O136" s="101"/>
    </row>
    <row r="137" spans="1:15" ht="15" customHeight="1" x14ac:dyDescent="0.25">
      <c r="A137" s="230" t="s">
        <v>1027</v>
      </c>
      <c r="B137" s="48"/>
      <c r="C137" s="7" t="s">
        <v>333</v>
      </c>
      <c r="D137" s="7" t="s">
        <v>332</v>
      </c>
      <c r="E137" s="7" t="s">
        <v>333</v>
      </c>
      <c r="F137" s="7" t="s">
        <v>332</v>
      </c>
      <c r="G137" s="7" t="s">
        <v>333</v>
      </c>
      <c r="H137" s="7" t="s">
        <v>332</v>
      </c>
      <c r="I137" s="7" t="s">
        <v>333</v>
      </c>
      <c r="J137" s="7" t="s">
        <v>332</v>
      </c>
      <c r="K137" s="7" t="s">
        <v>333</v>
      </c>
      <c r="L137" s="7" t="s">
        <v>332</v>
      </c>
      <c r="M137" s="7" t="s">
        <v>333</v>
      </c>
      <c r="N137" s="7" t="s">
        <v>332</v>
      </c>
    </row>
    <row r="138" spans="1:15" ht="15" x14ac:dyDescent="0.25">
      <c r="A138" s="230"/>
      <c r="B138" s="50" t="s">
        <v>27</v>
      </c>
      <c r="C138" s="2">
        <v>631</v>
      </c>
      <c r="D138" s="35">
        <v>0.9066091954022989</v>
      </c>
      <c r="E138" s="2">
        <v>527</v>
      </c>
      <c r="F138" s="35">
        <v>0.79848484848484846</v>
      </c>
      <c r="G138" s="2">
        <v>199</v>
      </c>
      <c r="H138" s="35">
        <v>0.91705069124423966</v>
      </c>
      <c r="I138" s="2">
        <v>15</v>
      </c>
      <c r="J138" s="35">
        <v>0.88235294117647056</v>
      </c>
      <c r="K138" s="2">
        <v>28</v>
      </c>
      <c r="L138" s="35">
        <v>0.82352941176470584</v>
      </c>
      <c r="M138" s="2">
        <v>0</v>
      </c>
      <c r="N138" s="35" t="e">
        <v>#DIV/0!</v>
      </c>
    </row>
    <row r="139" spans="1:15" ht="15" x14ac:dyDescent="0.25">
      <c r="A139" s="230"/>
      <c r="B139" s="50" t="s">
        <v>28</v>
      </c>
      <c r="C139" s="2">
        <v>65</v>
      </c>
      <c r="D139" s="35">
        <v>9.3390804597701146E-2</v>
      </c>
      <c r="E139" s="2">
        <v>133</v>
      </c>
      <c r="F139" s="35">
        <v>0.20151515151515151</v>
      </c>
      <c r="G139" s="2">
        <v>18</v>
      </c>
      <c r="H139" s="35">
        <v>8.294930875576037E-2</v>
      </c>
      <c r="I139" s="2">
        <v>2</v>
      </c>
      <c r="J139" s="35">
        <v>0.11764705882352941</v>
      </c>
      <c r="K139" s="2">
        <v>6</v>
      </c>
      <c r="L139" s="35">
        <v>0.17647058823529413</v>
      </c>
      <c r="M139" s="2">
        <v>0</v>
      </c>
      <c r="N139" s="35" t="e">
        <v>#DIV/0!</v>
      </c>
    </row>
    <row r="140" spans="1:15" ht="15" x14ac:dyDescent="0.25">
      <c r="A140" s="230"/>
      <c r="B140" s="48"/>
      <c r="C140" s="48"/>
      <c r="D140" s="61"/>
      <c r="E140" s="48"/>
      <c r="F140" s="61"/>
      <c r="G140" s="48"/>
      <c r="H140" s="61"/>
      <c r="I140" s="48"/>
      <c r="J140" s="61"/>
      <c r="K140" s="48"/>
      <c r="L140" s="61"/>
      <c r="M140" s="48"/>
      <c r="N140" s="61"/>
    </row>
    <row r="141" spans="1:15" ht="15" x14ac:dyDescent="0.25">
      <c r="A141" s="230"/>
      <c r="B141" s="48"/>
      <c r="C141" s="48"/>
      <c r="D141" s="61"/>
      <c r="E141" s="48"/>
      <c r="F141" s="61"/>
      <c r="G141" s="48"/>
      <c r="H141" s="61"/>
      <c r="I141" s="48"/>
      <c r="J141" s="61"/>
      <c r="K141" s="48"/>
      <c r="L141" s="61"/>
      <c r="M141" s="48"/>
      <c r="N141" s="61"/>
    </row>
    <row r="142" spans="1:15" ht="15" x14ac:dyDescent="0.25">
      <c r="A142" s="230"/>
      <c r="B142" s="48"/>
      <c r="C142" s="48"/>
      <c r="D142" s="61"/>
      <c r="E142" s="48"/>
      <c r="F142" s="61"/>
      <c r="G142" s="48"/>
      <c r="H142" s="61"/>
      <c r="I142" s="48"/>
      <c r="J142" s="61"/>
      <c r="K142" s="48"/>
      <c r="L142" s="61"/>
      <c r="M142" s="48"/>
      <c r="N142" s="61"/>
    </row>
    <row r="143" spans="1:15" ht="6" customHeight="1" x14ac:dyDescent="0.25">
      <c r="A143" s="99"/>
      <c r="B143" s="93"/>
      <c r="C143" s="93"/>
      <c r="D143" s="94"/>
      <c r="E143" s="93"/>
      <c r="F143" s="94"/>
      <c r="G143" s="93"/>
      <c r="H143" s="94"/>
      <c r="I143" s="93"/>
      <c r="J143" s="94"/>
      <c r="K143" s="93"/>
      <c r="L143" s="94"/>
      <c r="M143" s="93"/>
      <c r="N143" s="94"/>
      <c r="O143" s="95" t="s">
        <v>126</v>
      </c>
    </row>
    <row r="144" spans="1:15" ht="6" customHeight="1" x14ac:dyDescent="0.25">
      <c r="A144" s="164"/>
      <c r="B144" s="52"/>
      <c r="C144" s="52"/>
      <c r="D144" s="100"/>
      <c r="E144" s="52"/>
      <c r="F144" s="100"/>
      <c r="G144" s="52"/>
      <c r="H144" s="100"/>
      <c r="I144" s="52"/>
      <c r="J144" s="100"/>
      <c r="K144" s="52"/>
      <c r="L144" s="100"/>
      <c r="M144" s="52"/>
      <c r="N144" s="100"/>
      <c r="O144" s="101"/>
    </row>
    <row r="145" spans="1:15" ht="6" customHeight="1" x14ac:dyDescent="0.25">
      <c r="A145" s="164"/>
      <c r="B145" s="52"/>
      <c r="C145" s="52"/>
      <c r="D145" s="100"/>
      <c r="E145" s="52"/>
      <c r="F145" s="100"/>
      <c r="G145" s="52"/>
      <c r="H145" s="100"/>
      <c r="I145" s="52"/>
      <c r="J145" s="100"/>
      <c r="K145" s="52"/>
      <c r="L145" s="100"/>
      <c r="M145" s="52"/>
      <c r="N145" s="100"/>
      <c r="O145" s="101"/>
    </row>
    <row r="146" spans="1:15" ht="6" customHeight="1" x14ac:dyDescent="0.25">
      <c r="A146" s="164"/>
      <c r="B146" s="52"/>
      <c r="C146" s="52"/>
      <c r="D146" s="100"/>
      <c r="E146" s="52"/>
      <c r="F146" s="100"/>
      <c r="G146" s="52"/>
      <c r="H146" s="100"/>
      <c r="I146" s="52"/>
      <c r="J146" s="100"/>
      <c r="K146" s="52"/>
      <c r="L146" s="100"/>
      <c r="M146" s="52"/>
      <c r="N146" s="100"/>
      <c r="O146" s="101"/>
    </row>
    <row r="147" spans="1:15" ht="6" customHeight="1" x14ac:dyDescent="0.25">
      <c r="A147" s="164"/>
      <c r="B147" s="52"/>
      <c r="C147" s="52"/>
      <c r="D147" s="100"/>
      <c r="E147" s="52"/>
      <c r="F147" s="100"/>
      <c r="G147" s="52"/>
      <c r="H147" s="100"/>
      <c r="I147" s="52"/>
      <c r="J147" s="100"/>
      <c r="K147" s="52"/>
      <c r="L147" s="100"/>
      <c r="M147" s="52"/>
      <c r="N147" s="100"/>
      <c r="O147" s="101"/>
    </row>
    <row r="148" spans="1:15" ht="6" customHeight="1" x14ac:dyDescent="0.25">
      <c r="A148" s="164"/>
      <c r="B148" s="52"/>
      <c r="C148" s="52"/>
      <c r="D148" s="100"/>
      <c r="E148" s="52"/>
      <c r="F148" s="100"/>
      <c r="G148" s="52"/>
      <c r="H148" s="100"/>
      <c r="I148" s="52"/>
      <c r="J148" s="100"/>
      <c r="K148" s="52"/>
      <c r="L148" s="100"/>
      <c r="M148" s="52"/>
      <c r="N148" s="100"/>
      <c r="O148" s="101"/>
    </row>
    <row r="149" spans="1:15" ht="6" customHeight="1" x14ac:dyDescent="0.25">
      <c r="A149" s="164"/>
      <c r="B149" s="52"/>
      <c r="C149" s="52"/>
      <c r="D149" s="100"/>
      <c r="E149" s="52"/>
      <c r="F149" s="100"/>
      <c r="G149" s="52"/>
      <c r="H149" s="100"/>
      <c r="I149" s="52"/>
      <c r="J149" s="100"/>
      <c r="K149" s="52"/>
      <c r="L149" s="100"/>
      <c r="M149" s="52"/>
      <c r="N149" s="100"/>
      <c r="O149" s="101"/>
    </row>
    <row r="150" spans="1:15" ht="6" customHeight="1" x14ac:dyDescent="0.25">
      <c r="A150" s="164"/>
      <c r="B150" s="52"/>
      <c r="C150" s="52"/>
      <c r="D150" s="100"/>
      <c r="E150" s="52"/>
      <c r="F150" s="100"/>
      <c r="G150" s="52"/>
      <c r="H150" s="100"/>
      <c r="I150" s="52"/>
      <c r="J150" s="100"/>
      <c r="K150" s="52"/>
      <c r="L150" s="100"/>
      <c r="M150" s="52"/>
      <c r="N150" s="100"/>
      <c r="O150" s="101"/>
    </row>
    <row r="151" spans="1:15" ht="6" customHeight="1" x14ac:dyDescent="0.25">
      <c r="A151" s="164"/>
      <c r="B151" s="52"/>
      <c r="C151" s="52"/>
      <c r="D151" s="100"/>
      <c r="E151" s="52"/>
      <c r="F151" s="100"/>
      <c r="G151" s="52"/>
      <c r="H151" s="100"/>
      <c r="I151" s="52"/>
      <c r="J151" s="100"/>
      <c r="K151" s="52"/>
      <c r="L151" s="100"/>
      <c r="M151" s="52"/>
      <c r="N151" s="100"/>
      <c r="O151" s="101"/>
    </row>
    <row r="152" spans="1:15" ht="6" customHeight="1" x14ac:dyDescent="0.25">
      <c r="A152" s="164"/>
      <c r="B152" s="52"/>
      <c r="C152" s="52"/>
      <c r="D152" s="100"/>
      <c r="E152" s="52"/>
      <c r="F152" s="100"/>
      <c r="G152" s="52"/>
      <c r="H152" s="100"/>
      <c r="I152" s="52"/>
      <c r="J152" s="100"/>
      <c r="K152" s="52"/>
      <c r="L152" s="100"/>
      <c r="M152" s="52"/>
      <c r="N152" s="100"/>
      <c r="O152" s="101"/>
    </row>
    <row r="153" spans="1:15" ht="6" customHeight="1" x14ac:dyDescent="0.25">
      <c r="A153" s="164"/>
      <c r="B153" s="52"/>
      <c r="C153" s="52"/>
      <c r="D153" s="100"/>
      <c r="E153" s="52"/>
      <c r="F153" s="100"/>
      <c r="G153" s="52"/>
      <c r="H153" s="100"/>
      <c r="I153" s="52"/>
      <c r="J153" s="100"/>
      <c r="K153" s="52"/>
      <c r="L153" s="100"/>
      <c r="M153" s="52"/>
      <c r="N153" s="100"/>
      <c r="O153" s="101"/>
    </row>
    <row r="154" spans="1:15" ht="6" customHeight="1" x14ac:dyDescent="0.25">
      <c r="A154" s="164"/>
      <c r="B154" s="52"/>
      <c r="C154" s="52"/>
      <c r="D154" s="100"/>
      <c r="E154" s="52"/>
      <c r="F154" s="100"/>
      <c r="G154" s="52"/>
      <c r="H154" s="100"/>
      <c r="I154" s="52"/>
      <c r="J154" s="100"/>
      <c r="K154" s="52"/>
      <c r="L154" s="100"/>
      <c r="M154" s="52"/>
      <c r="N154" s="100"/>
      <c r="O154" s="101"/>
    </row>
    <row r="155" spans="1:15" ht="6" customHeight="1" x14ac:dyDescent="0.25">
      <c r="A155" s="164"/>
      <c r="B155" s="52"/>
      <c r="C155" s="52"/>
      <c r="D155" s="100"/>
      <c r="E155" s="52"/>
      <c r="F155" s="100"/>
      <c r="G155" s="52"/>
      <c r="H155" s="100"/>
      <c r="I155" s="52"/>
      <c r="J155" s="100"/>
      <c r="K155" s="52"/>
      <c r="L155" s="100"/>
      <c r="M155" s="52"/>
      <c r="N155" s="100"/>
      <c r="O155" s="101"/>
    </row>
    <row r="156" spans="1:15" ht="6" customHeight="1" x14ac:dyDescent="0.25">
      <c r="A156" s="164"/>
      <c r="B156" s="52"/>
      <c r="C156" s="52"/>
      <c r="D156" s="100"/>
      <c r="E156" s="52"/>
      <c r="F156" s="100"/>
      <c r="G156" s="52"/>
      <c r="H156" s="100"/>
      <c r="I156" s="52"/>
      <c r="J156" s="100"/>
      <c r="K156" s="52"/>
      <c r="L156" s="100"/>
      <c r="M156" s="52"/>
      <c r="N156" s="100"/>
      <c r="O156" s="101"/>
    </row>
    <row r="157" spans="1:15" ht="6" customHeight="1" x14ac:dyDescent="0.25">
      <c r="A157" s="164"/>
      <c r="B157" s="52"/>
      <c r="C157" s="52"/>
      <c r="D157" s="100"/>
      <c r="E157" s="52"/>
      <c r="F157" s="100"/>
      <c r="G157" s="52"/>
      <c r="H157" s="100"/>
      <c r="I157" s="52"/>
      <c r="J157" s="100"/>
      <c r="K157" s="52"/>
      <c r="L157" s="100"/>
      <c r="M157" s="52"/>
      <c r="N157" s="100"/>
      <c r="O157" s="101"/>
    </row>
    <row r="158" spans="1:15" ht="6" customHeight="1" x14ac:dyDescent="0.25">
      <c r="A158" s="52"/>
      <c r="B158" s="52"/>
      <c r="C158" s="52"/>
      <c r="D158" s="100"/>
      <c r="E158" s="52"/>
      <c r="F158" s="100"/>
      <c r="G158" s="52"/>
      <c r="H158" s="100"/>
      <c r="I158" s="52"/>
      <c r="J158" s="100"/>
      <c r="K158" s="52"/>
      <c r="L158" s="100"/>
      <c r="M158" s="52"/>
      <c r="N158" s="100"/>
      <c r="O158" s="101"/>
    </row>
    <row r="159" spans="1:15" ht="18.75" x14ac:dyDescent="0.3">
      <c r="A159" s="63"/>
      <c r="B159" s="48"/>
      <c r="C159" s="195" t="s">
        <v>106</v>
      </c>
      <c r="D159" s="245"/>
      <c r="E159" s="245"/>
      <c r="F159" s="245"/>
      <c r="G159" s="245"/>
      <c r="H159" s="196"/>
      <c r="I159" s="195" t="s">
        <v>365</v>
      </c>
      <c r="J159" s="245"/>
      <c r="K159" s="245"/>
      <c r="L159" s="245"/>
      <c r="M159" s="245"/>
      <c r="N159" s="196"/>
    </row>
    <row r="160" spans="1:15" ht="8.25" customHeight="1" x14ac:dyDescent="0.25">
      <c r="A160" s="48"/>
      <c r="B160" s="48"/>
      <c r="C160" s="48"/>
      <c r="D160" s="61"/>
      <c r="E160" s="48"/>
      <c r="F160" s="61"/>
      <c r="G160" s="48"/>
      <c r="H160" s="61"/>
      <c r="I160" s="48"/>
      <c r="J160" s="61"/>
      <c r="K160" s="48"/>
      <c r="L160" s="61"/>
      <c r="M160" s="48"/>
      <c r="N160" s="61"/>
    </row>
    <row r="161" spans="1:14" ht="14.25" customHeight="1" x14ac:dyDescent="0.25">
      <c r="A161" s="48"/>
      <c r="B161" s="48"/>
      <c r="C161" s="246" t="s">
        <v>336</v>
      </c>
      <c r="D161" s="246"/>
      <c r="E161" s="246" t="s">
        <v>337</v>
      </c>
      <c r="F161" s="246"/>
      <c r="G161" s="246" t="s">
        <v>171</v>
      </c>
      <c r="H161" s="246"/>
      <c r="I161" s="246" t="s">
        <v>336</v>
      </c>
      <c r="J161" s="246"/>
      <c r="K161" s="257" t="s">
        <v>337</v>
      </c>
      <c r="L161" s="258"/>
      <c r="M161" s="257" t="s">
        <v>171</v>
      </c>
      <c r="N161" s="258"/>
    </row>
    <row r="162" spans="1:14" ht="29.25" customHeight="1" x14ac:dyDescent="0.25">
      <c r="A162" s="193" t="s">
        <v>1028</v>
      </c>
      <c r="B162" s="193"/>
      <c r="C162" s="49"/>
      <c r="D162" s="49"/>
      <c r="E162" s="49"/>
      <c r="F162" s="49"/>
      <c r="G162" s="49"/>
      <c r="H162" s="49"/>
      <c r="I162" s="48"/>
      <c r="J162" s="48"/>
      <c r="K162" s="48"/>
      <c r="L162" s="48"/>
      <c r="M162" s="48"/>
      <c r="N162" s="48"/>
    </row>
    <row r="163" spans="1:14" ht="16.5" customHeight="1" thickBot="1" x14ac:dyDescent="0.3">
      <c r="A163" s="194"/>
      <c r="B163" s="194"/>
      <c r="C163" s="7" t="s">
        <v>333</v>
      </c>
      <c r="D163" s="7" t="s">
        <v>332</v>
      </c>
      <c r="E163" s="7" t="s">
        <v>333</v>
      </c>
      <c r="F163" s="7" t="s">
        <v>332</v>
      </c>
      <c r="G163" s="7" t="s">
        <v>333</v>
      </c>
      <c r="H163" s="7" t="s">
        <v>332</v>
      </c>
      <c r="I163" s="7" t="s">
        <v>333</v>
      </c>
      <c r="J163" s="7" t="s">
        <v>332</v>
      </c>
      <c r="K163" s="7" t="s">
        <v>333</v>
      </c>
      <c r="L163" s="7" t="s">
        <v>332</v>
      </c>
      <c r="M163" s="7" t="s">
        <v>333</v>
      </c>
      <c r="N163" s="7" t="s">
        <v>332</v>
      </c>
    </row>
    <row r="164" spans="1:14" ht="18" customHeight="1" x14ac:dyDescent="0.25">
      <c r="A164" s="221" t="s">
        <v>1029</v>
      </c>
      <c r="B164" s="69" t="s">
        <v>27</v>
      </c>
      <c r="C164" s="10">
        <v>94</v>
      </c>
      <c r="D164" s="36">
        <v>0.16725978647686832</v>
      </c>
      <c r="E164" s="10">
        <v>31</v>
      </c>
      <c r="F164" s="36">
        <v>6.1264822134387352E-2</v>
      </c>
      <c r="G164" s="10">
        <v>17</v>
      </c>
      <c r="H164" s="36">
        <v>9.3922651933701654E-2</v>
      </c>
      <c r="I164" s="10">
        <v>2</v>
      </c>
      <c r="J164" s="36">
        <v>0.16666666666666666</v>
      </c>
      <c r="K164" s="10">
        <v>1</v>
      </c>
      <c r="L164" s="36">
        <v>3.4482758620689655E-2</v>
      </c>
      <c r="M164" s="10">
        <v>0</v>
      </c>
      <c r="N164" s="36" t="e">
        <v>#DIV/0!</v>
      </c>
    </row>
    <row r="165" spans="1:14" ht="18" customHeight="1" thickBot="1" x14ac:dyDescent="0.3">
      <c r="A165" s="222"/>
      <c r="B165" s="70" t="s">
        <v>28</v>
      </c>
      <c r="C165" s="11">
        <v>468</v>
      </c>
      <c r="D165" s="37">
        <v>0.83274021352313166</v>
      </c>
      <c r="E165" s="11">
        <v>475</v>
      </c>
      <c r="F165" s="37">
        <v>0.93873517786561267</v>
      </c>
      <c r="G165" s="11">
        <v>164</v>
      </c>
      <c r="H165" s="37">
        <v>0.90607734806629836</v>
      </c>
      <c r="I165" s="11">
        <v>10</v>
      </c>
      <c r="J165" s="37">
        <v>0.83333333333333337</v>
      </c>
      <c r="K165" s="11">
        <v>28</v>
      </c>
      <c r="L165" s="37">
        <v>0.96551724137931039</v>
      </c>
      <c r="M165" s="11">
        <v>0</v>
      </c>
      <c r="N165" s="37" t="e">
        <v>#DIV/0!</v>
      </c>
    </row>
    <row r="166" spans="1:14" ht="18" customHeight="1" x14ac:dyDescent="0.25">
      <c r="A166" s="221" t="s">
        <v>1030</v>
      </c>
      <c r="B166" s="69" t="s">
        <v>27</v>
      </c>
      <c r="C166" s="10">
        <v>25</v>
      </c>
      <c r="D166" s="36">
        <v>4.4642857142857144E-2</v>
      </c>
      <c r="E166" s="10">
        <v>9</v>
      </c>
      <c r="F166" s="36">
        <v>1.7578125E-2</v>
      </c>
      <c r="G166" s="10">
        <v>10</v>
      </c>
      <c r="H166" s="36">
        <v>5.6179775280898875E-2</v>
      </c>
      <c r="I166" s="10">
        <v>0</v>
      </c>
      <c r="J166" s="36">
        <v>0</v>
      </c>
      <c r="K166" s="10">
        <v>0</v>
      </c>
      <c r="L166" s="36">
        <v>0</v>
      </c>
      <c r="M166" s="10">
        <v>0</v>
      </c>
      <c r="N166" s="36" t="e">
        <v>#DIV/0!</v>
      </c>
    </row>
    <row r="167" spans="1:14" ht="18" customHeight="1" thickBot="1" x14ac:dyDescent="0.3">
      <c r="A167" s="222"/>
      <c r="B167" s="70" t="s">
        <v>28</v>
      </c>
      <c r="C167" s="11">
        <v>535</v>
      </c>
      <c r="D167" s="37">
        <v>0.9553571428571429</v>
      </c>
      <c r="E167" s="11">
        <v>503</v>
      </c>
      <c r="F167" s="37">
        <v>0.982421875</v>
      </c>
      <c r="G167" s="11">
        <v>168</v>
      </c>
      <c r="H167" s="37">
        <v>0.9438202247191011</v>
      </c>
      <c r="I167" s="11">
        <v>12</v>
      </c>
      <c r="J167" s="37">
        <v>1</v>
      </c>
      <c r="K167" s="11">
        <v>29</v>
      </c>
      <c r="L167" s="37">
        <v>1</v>
      </c>
      <c r="M167" s="11">
        <v>0</v>
      </c>
      <c r="N167" s="37" t="e">
        <v>#DIV/0!</v>
      </c>
    </row>
    <row r="168" spans="1:14" ht="18" customHeight="1" x14ac:dyDescent="0.25">
      <c r="A168" s="221" t="s">
        <v>1100</v>
      </c>
      <c r="B168" s="69" t="s">
        <v>27</v>
      </c>
      <c r="C168" s="10">
        <v>31</v>
      </c>
      <c r="D168" s="36">
        <v>5.5855855855855854E-2</v>
      </c>
      <c r="E168" s="10">
        <v>19</v>
      </c>
      <c r="F168" s="36">
        <v>3.8461538461538464E-2</v>
      </c>
      <c r="G168" s="10">
        <v>5</v>
      </c>
      <c r="H168" s="36">
        <v>2.8901734104046242E-2</v>
      </c>
      <c r="I168" s="10">
        <v>0</v>
      </c>
      <c r="J168" s="36">
        <v>0</v>
      </c>
      <c r="K168" s="10">
        <v>1</v>
      </c>
      <c r="L168" s="36">
        <v>3.4482758620689655E-2</v>
      </c>
      <c r="M168" s="10">
        <v>0</v>
      </c>
      <c r="N168" s="36" t="e">
        <v>#DIV/0!</v>
      </c>
    </row>
    <row r="169" spans="1:14" ht="18" customHeight="1" thickBot="1" x14ac:dyDescent="0.3">
      <c r="A169" s="222"/>
      <c r="B169" s="70" t="s">
        <v>28</v>
      </c>
      <c r="C169" s="11">
        <v>524</v>
      </c>
      <c r="D169" s="37">
        <v>0.94414414414414416</v>
      </c>
      <c r="E169" s="11">
        <v>475</v>
      </c>
      <c r="F169" s="37">
        <v>0.96153846153846156</v>
      </c>
      <c r="G169" s="11">
        <v>168</v>
      </c>
      <c r="H169" s="37">
        <v>0.97109826589595372</v>
      </c>
      <c r="I169" s="11">
        <v>12</v>
      </c>
      <c r="J169" s="37">
        <v>1</v>
      </c>
      <c r="K169" s="11">
        <v>28</v>
      </c>
      <c r="L169" s="37">
        <v>0.96551724137931039</v>
      </c>
      <c r="M169" s="11">
        <v>0</v>
      </c>
      <c r="N169" s="37" t="e">
        <v>#DIV/0!</v>
      </c>
    </row>
    <row r="170" spans="1:14" ht="18" customHeight="1" x14ac:dyDescent="0.25">
      <c r="A170" s="238" t="s">
        <v>1031</v>
      </c>
      <c r="B170" s="69" t="s">
        <v>27</v>
      </c>
      <c r="C170" s="10">
        <v>65</v>
      </c>
      <c r="D170" s="36">
        <v>0.12476007677543186</v>
      </c>
      <c r="E170" s="10">
        <v>47</v>
      </c>
      <c r="F170" s="36">
        <v>9.7713097713097719E-2</v>
      </c>
      <c r="G170" s="10">
        <v>21</v>
      </c>
      <c r="H170" s="36">
        <v>0.12352941176470589</v>
      </c>
      <c r="I170" s="10">
        <v>1</v>
      </c>
      <c r="J170" s="36">
        <v>8.3333333333333329E-2</v>
      </c>
      <c r="K170" s="10">
        <v>1</v>
      </c>
      <c r="L170" s="36">
        <v>3.4482758620689655E-2</v>
      </c>
      <c r="M170" s="10">
        <v>0</v>
      </c>
      <c r="N170" s="36" t="e">
        <v>#DIV/0!</v>
      </c>
    </row>
    <row r="171" spans="1:14" ht="18" customHeight="1" thickBot="1" x14ac:dyDescent="0.3">
      <c r="A171" s="222"/>
      <c r="B171" s="70" t="s">
        <v>28</v>
      </c>
      <c r="C171" s="11">
        <v>456</v>
      </c>
      <c r="D171" s="37">
        <v>0.87523992322456812</v>
      </c>
      <c r="E171" s="11">
        <v>434</v>
      </c>
      <c r="F171" s="37">
        <v>0.90228690228690234</v>
      </c>
      <c r="G171" s="11">
        <v>149</v>
      </c>
      <c r="H171" s="37">
        <v>0.87647058823529411</v>
      </c>
      <c r="I171" s="11">
        <v>11</v>
      </c>
      <c r="J171" s="37">
        <v>0.91666666666666663</v>
      </c>
      <c r="K171" s="11">
        <v>28</v>
      </c>
      <c r="L171" s="37">
        <v>0.96551724137931039</v>
      </c>
      <c r="M171" s="11">
        <v>0</v>
      </c>
      <c r="N171" s="37" t="e">
        <v>#DIV/0!</v>
      </c>
    </row>
    <row r="172" spans="1:14" ht="18" customHeight="1" x14ac:dyDescent="0.25">
      <c r="A172" s="231" t="s">
        <v>1032</v>
      </c>
      <c r="B172" s="105" t="s">
        <v>27</v>
      </c>
      <c r="C172" s="141">
        <v>31</v>
      </c>
      <c r="D172" s="142">
        <v>0.155</v>
      </c>
      <c r="E172" s="141">
        <v>15</v>
      </c>
      <c r="F172" s="142">
        <v>8.5714285714285715E-2</v>
      </c>
      <c r="G172" s="141">
        <v>14</v>
      </c>
      <c r="H172" s="142">
        <v>0.20588235294117646</v>
      </c>
      <c r="I172" s="141">
        <v>1</v>
      </c>
      <c r="J172" s="142">
        <v>1</v>
      </c>
      <c r="K172" s="141">
        <v>1</v>
      </c>
      <c r="L172" s="142">
        <v>1</v>
      </c>
      <c r="M172" s="141">
        <v>0</v>
      </c>
      <c r="N172" s="142" t="e">
        <v>#DIV/0!</v>
      </c>
    </row>
    <row r="173" spans="1:14" ht="18" customHeight="1" thickBot="1" x14ac:dyDescent="0.3">
      <c r="A173" s="232"/>
      <c r="B173" s="111" t="s">
        <v>28</v>
      </c>
      <c r="C173" s="143">
        <v>169</v>
      </c>
      <c r="D173" s="144">
        <v>0.84499999999999997</v>
      </c>
      <c r="E173" s="143">
        <v>160</v>
      </c>
      <c r="F173" s="144">
        <v>0.91428571428571426</v>
      </c>
      <c r="G173" s="143">
        <v>54</v>
      </c>
      <c r="H173" s="144">
        <v>0.79411764705882348</v>
      </c>
      <c r="I173" s="143">
        <v>0</v>
      </c>
      <c r="J173" s="144">
        <v>0</v>
      </c>
      <c r="K173" s="143">
        <v>0</v>
      </c>
      <c r="L173" s="144">
        <v>0</v>
      </c>
      <c r="M173" s="143">
        <v>0</v>
      </c>
      <c r="N173" s="144" t="e">
        <v>#DIV/0!</v>
      </c>
    </row>
    <row r="174" spans="1:14" ht="18" customHeight="1" x14ac:dyDescent="0.25">
      <c r="A174" s="231" t="s">
        <v>1033</v>
      </c>
      <c r="B174" s="105" t="s">
        <v>27</v>
      </c>
      <c r="C174" s="141">
        <v>34</v>
      </c>
      <c r="D174" s="142">
        <v>0.1059190031152648</v>
      </c>
      <c r="E174" s="141">
        <v>32</v>
      </c>
      <c r="F174" s="142">
        <v>0.10457516339869281</v>
      </c>
      <c r="G174" s="141">
        <v>7</v>
      </c>
      <c r="H174" s="142">
        <v>6.8627450980392163E-2</v>
      </c>
      <c r="I174" s="141">
        <v>0</v>
      </c>
      <c r="J174" s="142" t="e">
        <v>#DIV/0!</v>
      </c>
      <c r="K174" s="141">
        <v>0</v>
      </c>
      <c r="L174" s="142" t="e">
        <v>#DIV/0!</v>
      </c>
      <c r="M174" s="141">
        <v>0</v>
      </c>
      <c r="N174" s="142" t="e">
        <v>#DIV/0!</v>
      </c>
    </row>
    <row r="175" spans="1:14" ht="18" customHeight="1" thickBot="1" x14ac:dyDescent="0.3">
      <c r="A175" s="232"/>
      <c r="B175" s="111" t="s">
        <v>28</v>
      </c>
      <c r="C175" s="143">
        <v>287</v>
      </c>
      <c r="D175" s="144">
        <v>0.89408099688473519</v>
      </c>
      <c r="E175" s="143">
        <v>274</v>
      </c>
      <c r="F175" s="144">
        <v>0.89542483660130723</v>
      </c>
      <c r="G175" s="143">
        <v>95</v>
      </c>
      <c r="H175" s="144">
        <v>0.93137254901960786</v>
      </c>
      <c r="I175" s="143">
        <v>0</v>
      </c>
      <c r="J175" s="144" t="e">
        <v>#DIV/0!</v>
      </c>
      <c r="K175" s="143">
        <v>0</v>
      </c>
      <c r="L175" s="144" t="e">
        <v>#DIV/0!</v>
      </c>
      <c r="M175" s="143">
        <v>0</v>
      </c>
      <c r="N175" s="144" t="e">
        <v>#DIV/0!</v>
      </c>
    </row>
    <row r="176" spans="1:14" ht="18" customHeight="1" x14ac:dyDescent="0.25">
      <c r="A176" s="221" t="s">
        <v>1034</v>
      </c>
      <c r="B176" s="69" t="s">
        <v>27</v>
      </c>
      <c r="C176" s="10">
        <v>633</v>
      </c>
      <c r="D176" s="36">
        <v>0.92408759124087592</v>
      </c>
      <c r="E176" s="10">
        <v>606</v>
      </c>
      <c r="F176" s="36">
        <v>0.96038034865293187</v>
      </c>
      <c r="G176" s="10">
        <v>184</v>
      </c>
      <c r="H176" s="36">
        <v>0.89756097560975612</v>
      </c>
      <c r="I176" s="10">
        <v>15</v>
      </c>
      <c r="J176" s="36">
        <v>0.9375</v>
      </c>
      <c r="K176" s="10">
        <v>30</v>
      </c>
      <c r="L176" s="36">
        <v>0.88235294117647056</v>
      </c>
      <c r="M176" s="10">
        <v>0</v>
      </c>
      <c r="N176" s="36" t="e">
        <v>#DIV/0!</v>
      </c>
    </row>
    <row r="177" spans="1:14" ht="18" customHeight="1" thickBot="1" x14ac:dyDescent="0.3">
      <c r="A177" s="222"/>
      <c r="B177" s="70" t="s">
        <v>28</v>
      </c>
      <c r="C177" s="11">
        <v>52</v>
      </c>
      <c r="D177" s="37">
        <v>7.5912408759124084E-2</v>
      </c>
      <c r="E177" s="11">
        <v>25</v>
      </c>
      <c r="F177" s="37">
        <v>3.9619651347068144E-2</v>
      </c>
      <c r="G177" s="11">
        <v>21</v>
      </c>
      <c r="H177" s="37">
        <v>0.1024390243902439</v>
      </c>
      <c r="I177" s="11">
        <v>1</v>
      </c>
      <c r="J177" s="37">
        <v>6.25E-2</v>
      </c>
      <c r="K177" s="11">
        <v>4</v>
      </c>
      <c r="L177" s="37">
        <v>0.11764705882352941</v>
      </c>
      <c r="M177" s="11">
        <v>0</v>
      </c>
      <c r="N177" s="37" t="e">
        <v>#DIV/0!</v>
      </c>
    </row>
    <row r="178" spans="1:14" ht="18" customHeight="1" x14ac:dyDescent="0.25">
      <c r="A178" s="221" t="s">
        <v>1035</v>
      </c>
      <c r="B178" s="69" t="s">
        <v>27</v>
      </c>
      <c r="C178" s="71">
        <v>561</v>
      </c>
      <c r="D178" s="72">
        <v>0.85</v>
      </c>
      <c r="E178" s="71">
        <v>368</v>
      </c>
      <c r="F178" s="72">
        <v>0.647887323943662</v>
      </c>
      <c r="G178" s="71">
        <v>147</v>
      </c>
      <c r="H178" s="72">
        <v>0.75773195876288657</v>
      </c>
      <c r="I178" s="71">
        <v>10</v>
      </c>
      <c r="J178" s="72">
        <v>0.66666666666666663</v>
      </c>
      <c r="K178" s="71">
        <v>13</v>
      </c>
      <c r="L178" s="72">
        <v>0.40625</v>
      </c>
      <c r="M178" s="71">
        <v>0</v>
      </c>
      <c r="N178" s="72" t="e">
        <v>#DIV/0!</v>
      </c>
    </row>
    <row r="179" spans="1:14" ht="18" customHeight="1" thickBot="1" x14ac:dyDescent="0.3">
      <c r="A179" s="222"/>
      <c r="B179" s="70" t="s">
        <v>28</v>
      </c>
      <c r="C179" s="73">
        <v>99</v>
      </c>
      <c r="D179" s="74">
        <v>0.15</v>
      </c>
      <c r="E179" s="73">
        <v>200</v>
      </c>
      <c r="F179" s="74">
        <v>0.352112676056338</v>
      </c>
      <c r="G179" s="73">
        <v>47</v>
      </c>
      <c r="H179" s="74">
        <v>0.2422680412371134</v>
      </c>
      <c r="I179" s="73">
        <v>5</v>
      </c>
      <c r="J179" s="74">
        <v>0.33333333333333331</v>
      </c>
      <c r="K179" s="73">
        <v>19</v>
      </c>
      <c r="L179" s="74">
        <v>0.59375</v>
      </c>
      <c r="M179" s="73">
        <v>0</v>
      </c>
      <c r="N179" s="74" t="e">
        <v>#DIV/0!</v>
      </c>
    </row>
    <row r="180" spans="1:14" ht="18" customHeight="1" x14ac:dyDescent="0.25">
      <c r="A180" s="221" t="s">
        <v>1036</v>
      </c>
      <c r="B180" s="69" t="s">
        <v>27</v>
      </c>
      <c r="C180" s="71">
        <v>520</v>
      </c>
      <c r="D180" s="72">
        <v>0.804953560371517</v>
      </c>
      <c r="E180" s="71">
        <v>388</v>
      </c>
      <c r="F180" s="72">
        <v>0.67478260869565221</v>
      </c>
      <c r="G180" s="71">
        <v>141</v>
      </c>
      <c r="H180" s="72">
        <v>0.71573604060913709</v>
      </c>
      <c r="I180" s="71">
        <v>10</v>
      </c>
      <c r="J180" s="72">
        <v>0.76923076923076927</v>
      </c>
      <c r="K180" s="71">
        <v>19</v>
      </c>
      <c r="L180" s="72">
        <v>0.61290322580645162</v>
      </c>
      <c r="M180" s="71">
        <v>0</v>
      </c>
      <c r="N180" s="72" t="e">
        <v>#DIV/0!</v>
      </c>
    </row>
    <row r="181" spans="1:14" ht="18" customHeight="1" thickBot="1" x14ac:dyDescent="0.3">
      <c r="A181" s="222"/>
      <c r="B181" s="70" t="s">
        <v>28</v>
      </c>
      <c r="C181" s="73">
        <v>126</v>
      </c>
      <c r="D181" s="74">
        <v>0.19504643962848298</v>
      </c>
      <c r="E181" s="73">
        <v>187</v>
      </c>
      <c r="F181" s="74">
        <v>0.32521739130434785</v>
      </c>
      <c r="G181" s="73">
        <v>56</v>
      </c>
      <c r="H181" s="74">
        <v>0.28426395939086296</v>
      </c>
      <c r="I181" s="73">
        <v>3</v>
      </c>
      <c r="J181" s="74">
        <v>0.23076923076923078</v>
      </c>
      <c r="K181" s="73">
        <v>12</v>
      </c>
      <c r="L181" s="74">
        <v>0.38709677419354838</v>
      </c>
      <c r="M181" s="73">
        <v>0</v>
      </c>
      <c r="N181" s="74" t="e">
        <v>#DIV/0!</v>
      </c>
    </row>
    <row r="182" spans="1:14" ht="18" customHeight="1" x14ac:dyDescent="0.25">
      <c r="A182" s="221" t="s">
        <v>1037</v>
      </c>
      <c r="B182" s="69" t="s">
        <v>27</v>
      </c>
      <c r="C182" s="71">
        <v>576</v>
      </c>
      <c r="D182" s="72">
        <v>0.87140695915279875</v>
      </c>
      <c r="E182" s="71">
        <v>442</v>
      </c>
      <c r="F182" s="72">
        <v>0.76206896551724135</v>
      </c>
      <c r="G182" s="71">
        <v>149</v>
      </c>
      <c r="H182" s="72">
        <v>0.745</v>
      </c>
      <c r="I182" s="71">
        <v>11</v>
      </c>
      <c r="J182" s="72">
        <v>0.7857142857142857</v>
      </c>
      <c r="K182" s="71">
        <v>21</v>
      </c>
      <c r="L182" s="72">
        <v>0.65625</v>
      </c>
      <c r="M182" s="71">
        <v>0</v>
      </c>
      <c r="N182" s="72" t="e">
        <v>#DIV/0!</v>
      </c>
    </row>
    <row r="183" spans="1:14" ht="18" customHeight="1" thickBot="1" x14ac:dyDescent="0.3">
      <c r="A183" s="222"/>
      <c r="B183" s="70" t="s">
        <v>28</v>
      </c>
      <c r="C183" s="73">
        <v>85</v>
      </c>
      <c r="D183" s="74">
        <v>0.12859304084720122</v>
      </c>
      <c r="E183" s="73">
        <v>138</v>
      </c>
      <c r="F183" s="74">
        <v>0.23793103448275862</v>
      </c>
      <c r="G183" s="73">
        <v>51</v>
      </c>
      <c r="H183" s="74">
        <v>0.255</v>
      </c>
      <c r="I183" s="73">
        <v>3</v>
      </c>
      <c r="J183" s="74">
        <v>0.21428571428571427</v>
      </c>
      <c r="K183" s="73">
        <v>11</v>
      </c>
      <c r="L183" s="74">
        <v>0.34375</v>
      </c>
      <c r="M183" s="73">
        <v>0</v>
      </c>
      <c r="N183" s="74" t="e">
        <v>#DIV/0!</v>
      </c>
    </row>
    <row r="184" spans="1:14" ht="18" customHeight="1" x14ac:dyDescent="0.25">
      <c r="A184" s="221" t="s">
        <v>1038</v>
      </c>
      <c r="B184" s="69" t="s">
        <v>27</v>
      </c>
      <c r="C184" s="71">
        <v>519</v>
      </c>
      <c r="D184" s="72">
        <v>0.81093749999999998</v>
      </c>
      <c r="E184" s="71">
        <v>401</v>
      </c>
      <c r="F184" s="72">
        <v>0.76380952380952383</v>
      </c>
      <c r="G184" s="71">
        <v>142</v>
      </c>
      <c r="H184" s="72">
        <v>0.73958333333333337</v>
      </c>
      <c r="I184" s="71">
        <v>9</v>
      </c>
      <c r="J184" s="72">
        <v>0.6</v>
      </c>
      <c r="K184" s="71">
        <v>23</v>
      </c>
      <c r="L184" s="72">
        <v>0.71875</v>
      </c>
      <c r="M184" s="71">
        <v>0</v>
      </c>
      <c r="N184" s="72" t="e">
        <v>#DIV/0!</v>
      </c>
    </row>
    <row r="185" spans="1:14" ht="18" customHeight="1" thickBot="1" x14ac:dyDescent="0.3">
      <c r="A185" s="222"/>
      <c r="B185" s="70" t="s">
        <v>28</v>
      </c>
      <c r="C185" s="73">
        <v>121</v>
      </c>
      <c r="D185" s="74">
        <v>0.18906249999999999</v>
      </c>
      <c r="E185" s="73">
        <v>124</v>
      </c>
      <c r="F185" s="74">
        <v>0.2361904761904762</v>
      </c>
      <c r="G185" s="73">
        <v>50</v>
      </c>
      <c r="H185" s="74">
        <v>0.26041666666666669</v>
      </c>
      <c r="I185" s="73">
        <v>6</v>
      </c>
      <c r="J185" s="74">
        <v>0.4</v>
      </c>
      <c r="K185" s="73">
        <v>9</v>
      </c>
      <c r="L185" s="74">
        <v>0.28125</v>
      </c>
      <c r="M185" s="73">
        <v>0</v>
      </c>
      <c r="N185" s="74" t="e">
        <v>#DIV/0!</v>
      </c>
    </row>
    <row r="186" spans="1:14" ht="18" customHeight="1" x14ac:dyDescent="0.25">
      <c r="A186" s="221" t="s">
        <v>1039</v>
      </c>
      <c r="B186" s="69" t="s">
        <v>27</v>
      </c>
      <c r="C186" s="71">
        <v>204</v>
      </c>
      <c r="D186" s="72">
        <v>0.65806451612903227</v>
      </c>
      <c r="E186" s="71">
        <v>105</v>
      </c>
      <c r="F186" s="72">
        <v>0.54123711340206182</v>
      </c>
      <c r="G186" s="71">
        <v>49</v>
      </c>
      <c r="H186" s="72">
        <v>0.59756097560975607</v>
      </c>
      <c r="I186" s="71">
        <v>1</v>
      </c>
      <c r="J186" s="72">
        <v>0.33333333333333331</v>
      </c>
      <c r="K186" s="71">
        <v>7</v>
      </c>
      <c r="L186" s="72">
        <v>0.46666666666666667</v>
      </c>
      <c r="M186" s="71">
        <v>0</v>
      </c>
      <c r="N186" s="72" t="e">
        <v>#DIV/0!</v>
      </c>
    </row>
    <row r="187" spans="1:14" ht="18" customHeight="1" thickBot="1" x14ac:dyDescent="0.3">
      <c r="A187" s="222"/>
      <c r="B187" s="70" t="s">
        <v>28</v>
      </c>
      <c r="C187" s="73">
        <v>106</v>
      </c>
      <c r="D187" s="74">
        <v>0.34193548387096773</v>
      </c>
      <c r="E187" s="73">
        <v>89</v>
      </c>
      <c r="F187" s="74">
        <v>0.45876288659793812</v>
      </c>
      <c r="G187" s="73">
        <v>33</v>
      </c>
      <c r="H187" s="74">
        <v>0.40243902439024393</v>
      </c>
      <c r="I187" s="73">
        <v>2</v>
      </c>
      <c r="J187" s="74">
        <v>0.66666666666666663</v>
      </c>
      <c r="K187" s="73">
        <v>8</v>
      </c>
      <c r="L187" s="74">
        <v>0.53333333333333333</v>
      </c>
      <c r="M187" s="73">
        <v>0</v>
      </c>
      <c r="N187" s="74" t="e">
        <v>#DIV/0!</v>
      </c>
    </row>
    <row r="188" spans="1:14" ht="0.75" customHeight="1" x14ac:dyDescent="0.25">
      <c r="A188" s="48"/>
      <c r="B188" s="48"/>
      <c r="C188" s="48"/>
      <c r="D188" s="61"/>
      <c r="E188" s="48"/>
      <c r="F188" s="61"/>
      <c r="G188" s="48"/>
      <c r="H188" s="61"/>
      <c r="I188" s="48"/>
      <c r="J188" s="61"/>
      <c r="K188" s="48"/>
      <c r="L188" s="61"/>
      <c r="M188" s="48"/>
      <c r="N188" s="61"/>
    </row>
    <row r="189" spans="1:14" ht="138" customHeight="1" x14ac:dyDescent="0.25">
      <c r="A189" s="193"/>
      <c r="B189" s="193"/>
      <c r="C189" s="102"/>
      <c r="D189" s="102"/>
      <c r="E189" s="102"/>
      <c r="F189" s="102"/>
      <c r="G189" s="102"/>
      <c r="H189" s="102"/>
      <c r="I189" s="48"/>
      <c r="J189" s="61"/>
      <c r="K189" s="48"/>
      <c r="L189" s="61"/>
      <c r="M189" s="48"/>
      <c r="N189" s="61"/>
    </row>
    <row r="190" spans="1:14" ht="15" hidden="1" customHeight="1" x14ac:dyDescent="0.25">
      <c r="A190" s="193"/>
      <c r="B190" s="193"/>
      <c r="C190" s="102"/>
      <c r="D190" s="102"/>
      <c r="E190" s="102"/>
      <c r="F190" s="102"/>
      <c r="G190" s="102"/>
      <c r="H190" s="102"/>
      <c r="I190" s="48"/>
      <c r="J190" s="48"/>
      <c r="K190" s="48"/>
      <c r="L190" s="48"/>
      <c r="M190" s="48"/>
      <c r="N190" s="48"/>
    </row>
    <row r="191" spans="1:14" ht="17.25" hidden="1" customHeight="1" x14ac:dyDescent="0.25">
      <c r="A191" s="193"/>
      <c r="B191" s="193"/>
      <c r="C191" s="102"/>
      <c r="D191" s="102"/>
      <c r="E191" s="102"/>
      <c r="F191" s="102"/>
      <c r="G191" s="102"/>
      <c r="H191" s="102"/>
      <c r="I191" s="48"/>
      <c r="J191" s="48"/>
      <c r="K191" s="48"/>
      <c r="L191" s="48"/>
      <c r="M191" s="48"/>
      <c r="N191" s="48"/>
    </row>
    <row r="192" spans="1:14" ht="15" hidden="1" customHeight="1" x14ac:dyDescent="0.25">
      <c r="A192" s="48"/>
      <c r="B192" s="48"/>
      <c r="C192" s="7" t="s">
        <v>333</v>
      </c>
      <c r="D192" s="7" t="s">
        <v>332</v>
      </c>
      <c r="E192" s="7" t="s">
        <v>333</v>
      </c>
      <c r="F192" s="7" t="s">
        <v>332</v>
      </c>
      <c r="G192" s="7" t="s">
        <v>333</v>
      </c>
      <c r="H192" s="7" t="s">
        <v>332</v>
      </c>
      <c r="I192" s="7" t="s">
        <v>333</v>
      </c>
      <c r="J192" s="7" t="s">
        <v>332</v>
      </c>
      <c r="K192" s="7" t="s">
        <v>333</v>
      </c>
      <c r="L192" s="7" t="s">
        <v>332</v>
      </c>
      <c r="M192" s="7" t="s">
        <v>333</v>
      </c>
      <c r="N192" s="7" t="s">
        <v>332</v>
      </c>
    </row>
    <row r="193" spans="1:14" ht="15" hidden="1" customHeight="1" x14ac:dyDescent="0.25">
      <c r="A193" s="223" t="s">
        <v>29</v>
      </c>
      <c r="B193" s="69" t="s">
        <v>21</v>
      </c>
      <c r="C193" s="75">
        <v>6</v>
      </c>
      <c r="D193" s="76">
        <v>8.4151472650771386E-3</v>
      </c>
      <c r="E193" s="75">
        <v>15</v>
      </c>
      <c r="F193" s="76">
        <v>2.2522522522522521E-2</v>
      </c>
      <c r="G193" s="75">
        <v>4</v>
      </c>
      <c r="H193" s="76">
        <v>1.8604651162790697E-2</v>
      </c>
      <c r="I193" s="75">
        <v>0</v>
      </c>
      <c r="J193" s="76">
        <v>0</v>
      </c>
      <c r="K193" s="75">
        <v>0</v>
      </c>
      <c r="L193" s="76">
        <v>0</v>
      </c>
      <c r="M193" s="75">
        <v>0</v>
      </c>
      <c r="N193" s="76" t="e">
        <v>#DIV/0!</v>
      </c>
    </row>
    <row r="194" spans="1:14" ht="15" hidden="1" customHeight="1" x14ac:dyDescent="0.25">
      <c r="A194" s="224"/>
      <c r="B194" s="77" t="s">
        <v>20</v>
      </c>
      <c r="C194" s="78">
        <v>50</v>
      </c>
      <c r="D194" s="79">
        <v>7.0126227208976155E-2</v>
      </c>
      <c r="E194" s="78">
        <v>61</v>
      </c>
      <c r="F194" s="79">
        <v>9.1591591591591595E-2</v>
      </c>
      <c r="G194" s="78">
        <v>17</v>
      </c>
      <c r="H194" s="79">
        <v>7.9069767441860464E-2</v>
      </c>
      <c r="I194" s="78">
        <v>2</v>
      </c>
      <c r="J194" s="79">
        <v>0.125</v>
      </c>
      <c r="K194" s="78">
        <v>2</v>
      </c>
      <c r="L194" s="79">
        <v>5.4054054054054057E-2</v>
      </c>
      <c r="M194" s="78">
        <v>0</v>
      </c>
      <c r="N194" s="79" t="e">
        <v>#DIV/0!</v>
      </c>
    </row>
    <row r="195" spans="1:14" ht="15" hidden="1" customHeight="1" x14ac:dyDescent="0.25">
      <c r="A195" s="224"/>
      <c r="B195" s="77" t="s">
        <v>19</v>
      </c>
      <c r="C195" s="78">
        <v>161</v>
      </c>
      <c r="D195" s="79">
        <v>0.22580645161290322</v>
      </c>
      <c r="E195" s="78">
        <v>193</v>
      </c>
      <c r="F195" s="79">
        <v>0.28978978978978981</v>
      </c>
      <c r="G195" s="78">
        <v>63</v>
      </c>
      <c r="H195" s="79">
        <v>0.2930232558139535</v>
      </c>
      <c r="I195" s="78">
        <v>4</v>
      </c>
      <c r="J195" s="79">
        <v>0.25</v>
      </c>
      <c r="K195" s="78">
        <v>10</v>
      </c>
      <c r="L195" s="79">
        <v>0.27027027027027029</v>
      </c>
      <c r="M195" s="78">
        <v>0</v>
      </c>
      <c r="N195" s="79" t="e">
        <v>#DIV/0!</v>
      </c>
    </row>
    <row r="196" spans="1:14" ht="15.75" hidden="1" customHeight="1" thickBot="1" x14ac:dyDescent="0.3">
      <c r="A196" s="225"/>
      <c r="B196" s="70" t="s">
        <v>22</v>
      </c>
      <c r="C196" s="80">
        <v>496</v>
      </c>
      <c r="D196" s="81">
        <v>0.69565217391304346</v>
      </c>
      <c r="E196" s="80">
        <v>397</v>
      </c>
      <c r="F196" s="81">
        <v>0.59609609609609615</v>
      </c>
      <c r="G196" s="80">
        <v>131</v>
      </c>
      <c r="H196" s="81">
        <v>0.6093023255813953</v>
      </c>
      <c r="I196" s="80">
        <v>10</v>
      </c>
      <c r="J196" s="81">
        <v>0.625</v>
      </c>
      <c r="K196" s="80">
        <v>25</v>
      </c>
      <c r="L196" s="81">
        <v>0.67567567567567566</v>
      </c>
      <c r="M196" s="80">
        <v>0</v>
      </c>
      <c r="N196" s="81" t="e">
        <v>#DIV/0!</v>
      </c>
    </row>
    <row r="197" spans="1:14" ht="15" hidden="1" customHeight="1" x14ac:dyDescent="0.25">
      <c r="A197" s="223" t="s">
        <v>6</v>
      </c>
      <c r="B197" s="69" t="s">
        <v>21</v>
      </c>
      <c r="C197" s="75">
        <v>10</v>
      </c>
      <c r="D197" s="76">
        <v>1.4005602240896359E-2</v>
      </c>
      <c r="E197" s="75">
        <v>6</v>
      </c>
      <c r="F197" s="76">
        <v>9.0225563909774441E-3</v>
      </c>
      <c r="G197" s="75">
        <v>5</v>
      </c>
      <c r="H197" s="76">
        <v>2.358490566037736E-2</v>
      </c>
      <c r="I197" s="75">
        <v>0</v>
      </c>
      <c r="J197" s="76">
        <v>0</v>
      </c>
      <c r="K197" s="75">
        <v>0</v>
      </c>
      <c r="L197" s="76">
        <v>0</v>
      </c>
      <c r="M197" s="75">
        <v>0</v>
      </c>
      <c r="N197" s="76" t="e">
        <v>#DIV/0!</v>
      </c>
    </row>
    <row r="198" spans="1:14" ht="15" hidden="1" customHeight="1" x14ac:dyDescent="0.25">
      <c r="A198" s="224"/>
      <c r="B198" s="77" t="s">
        <v>20</v>
      </c>
      <c r="C198" s="78">
        <v>92</v>
      </c>
      <c r="D198" s="79">
        <v>0.12885154061624648</v>
      </c>
      <c r="E198" s="78">
        <v>125</v>
      </c>
      <c r="F198" s="79">
        <v>0.18796992481203006</v>
      </c>
      <c r="G198" s="78">
        <v>20</v>
      </c>
      <c r="H198" s="79">
        <v>9.4339622641509441E-2</v>
      </c>
      <c r="I198" s="78">
        <v>3</v>
      </c>
      <c r="J198" s="79">
        <v>0.1875</v>
      </c>
      <c r="K198" s="78">
        <v>7</v>
      </c>
      <c r="L198" s="79">
        <v>0.1891891891891892</v>
      </c>
      <c r="M198" s="78">
        <v>0</v>
      </c>
      <c r="N198" s="79" t="e">
        <v>#DIV/0!</v>
      </c>
    </row>
    <row r="199" spans="1:14" ht="15" hidden="1" customHeight="1" x14ac:dyDescent="0.25">
      <c r="A199" s="224"/>
      <c r="B199" s="77" t="s">
        <v>19</v>
      </c>
      <c r="C199" s="78">
        <v>347</v>
      </c>
      <c r="D199" s="79">
        <v>0.48599439775910364</v>
      </c>
      <c r="E199" s="78">
        <v>368</v>
      </c>
      <c r="F199" s="79">
        <v>0.55338345864661653</v>
      </c>
      <c r="G199" s="78">
        <v>124</v>
      </c>
      <c r="H199" s="79">
        <v>0.58490566037735847</v>
      </c>
      <c r="I199" s="78">
        <v>10</v>
      </c>
      <c r="J199" s="79">
        <v>0.625</v>
      </c>
      <c r="K199" s="78">
        <v>21</v>
      </c>
      <c r="L199" s="79">
        <v>0.56756756756756754</v>
      </c>
      <c r="M199" s="78">
        <v>0</v>
      </c>
      <c r="N199" s="79" t="e">
        <v>#DIV/0!</v>
      </c>
    </row>
    <row r="200" spans="1:14" ht="15.75" hidden="1" customHeight="1" thickBot="1" x14ac:dyDescent="0.3">
      <c r="A200" s="225"/>
      <c r="B200" s="70" t="s">
        <v>22</v>
      </c>
      <c r="C200" s="80">
        <v>265</v>
      </c>
      <c r="D200" s="81">
        <v>0.37114845938375352</v>
      </c>
      <c r="E200" s="80">
        <v>166</v>
      </c>
      <c r="F200" s="81">
        <v>0.24962406015037594</v>
      </c>
      <c r="G200" s="80">
        <v>63</v>
      </c>
      <c r="H200" s="81">
        <v>0.29716981132075471</v>
      </c>
      <c r="I200" s="80">
        <v>3</v>
      </c>
      <c r="J200" s="81">
        <v>0.1875</v>
      </c>
      <c r="K200" s="80">
        <v>9</v>
      </c>
      <c r="L200" s="81">
        <v>0.24324324324324326</v>
      </c>
      <c r="M200" s="80">
        <v>0</v>
      </c>
      <c r="N200" s="81" t="e">
        <v>#DIV/0!</v>
      </c>
    </row>
    <row r="201" spans="1:14" ht="15" hidden="1" customHeight="1" x14ac:dyDescent="0.25">
      <c r="A201" s="223" t="s">
        <v>30</v>
      </c>
      <c r="B201" s="69" t="s">
        <v>21</v>
      </c>
      <c r="C201" s="75">
        <v>6</v>
      </c>
      <c r="D201" s="76">
        <v>8.4388185654008432E-3</v>
      </c>
      <c r="E201" s="75">
        <v>9</v>
      </c>
      <c r="F201" s="76">
        <v>1.3493253373313344E-2</v>
      </c>
      <c r="G201" s="75">
        <v>4</v>
      </c>
      <c r="H201" s="76">
        <v>1.8691588785046728E-2</v>
      </c>
      <c r="I201" s="75">
        <v>1</v>
      </c>
      <c r="J201" s="76">
        <v>6.25E-2</v>
      </c>
      <c r="K201" s="75">
        <v>0</v>
      </c>
      <c r="L201" s="76">
        <v>0</v>
      </c>
      <c r="M201" s="75">
        <v>0</v>
      </c>
      <c r="N201" s="76" t="e">
        <v>#DIV/0!</v>
      </c>
    </row>
    <row r="202" spans="1:14" ht="15" hidden="1" customHeight="1" x14ac:dyDescent="0.25">
      <c r="A202" s="224"/>
      <c r="B202" s="77" t="s">
        <v>20</v>
      </c>
      <c r="C202" s="78">
        <v>70</v>
      </c>
      <c r="D202" s="79">
        <v>9.8452883263009841E-2</v>
      </c>
      <c r="E202" s="78">
        <v>78</v>
      </c>
      <c r="F202" s="79">
        <v>0.11694152923538231</v>
      </c>
      <c r="G202" s="78">
        <v>27</v>
      </c>
      <c r="H202" s="79">
        <v>0.12616822429906541</v>
      </c>
      <c r="I202" s="78">
        <v>1</v>
      </c>
      <c r="J202" s="79">
        <v>6.25E-2</v>
      </c>
      <c r="K202" s="78">
        <v>6</v>
      </c>
      <c r="L202" s="79">
        <v>0.16216216216216217</v>
      </c>
      <c r="M202" s="78">
        <v>0</v>
      </c>
      <c r="N202" s="79" t="e">
        <v>#DIV/0!</v>
      </c>
    </row>
    <row r="203" spans="1:14" ht="15" hidden="1" customHeight="1" x14ac:dyDescent="0.25">
      <c r="A203" s="224"/>
      <c r="B203" s="77" t="s">
        <v>19</v>
      </c>
      <c r="C203" s="78">
        <v>415</v>
      </c>
      <c r="D203" s="79">
        <v>0.58368495077355842</v>
      </c>
      <c r="E203" s="78">
        <v>321</v>
      </c>
      <c r="F203" s="79">
        <v>0.48125937031484256</v>
      </c>
      <c r="G203" s="78">
        <v>99</v>
      </c>
      <c r="H203" s="79">
        <v>0.46261682242990654</v>
      </c>
      <c r="I203" s="78">
        <v>10</v>
      </c>
      <c r="J203" s="79">
        <v>0.625</v>
      </c>
      <c r="K203" s="78">
        <v>17</v>
      </c>
      <c r="L203" s="79">
        <v>0.45945945945945948</v>
      </c>
      <c r="M203" s="78">
        <v>0</v>
      </c>
      <c r="N203" s="79" t="e">
        <v>#DIV/0!</v>
      </c>
    </row>
    <row r="204" spans="1:14" ht="15.75" hidden="1" customHeight="1" thickBot="1" x14ac:dyDescent="0.3">
      <c r="A204" s="225"/>
      <c r="B204" s="70" t="s">
        <v>22</v>
      </c>
      <c r="C204" s="80">
        <v>220</v>
      </c>
      <c r="D204" s="81">
        <v>0.30942334739803096</v>
      </c>
      <c r="E204" s="80">
        <v>259</v>
      </c>
      <c r="F204" s="81">
        <v>0.38830584707646176</v>
      </c>
      <c r="G204" s="80">
        <v>84</v>
      </c>
      <c r="H204" s="81">
        <v>0.3925233644859813</v>
      </c>
      <c r="I204" s="80">
        <v>4</v>
      </c>
      <c r="J204" s="81">
        <v>0.25</v>
      </c>
      <c r="K204" s="80">
        <v>14</v>
      </c>
      <c r="L204" s="81">
        <v>0.3783783783783784</v>
      </c>
      <c r="M204" s="80">
        <v>0</v>
      </c>
      <c r="N204" s="81" t="e">
        <v>#DIV/0!</v>
      </c>
    </row>
    <row r="205" spans="1:14" ht="15" hidden="1" customHeight="1" x14ac:dyDescent="0.25">
      <c r="A205" s="223" t="s">
        <v>31</v>
      </c>
      <c r="B205" s="69" t="s">
        <v>21</v>
      </c>
      <c r="C205" s="75">
        <v>12</v>
      </c>
      <c r="D205" s="76">
        <v>1.680672268907563E-2</v>
      </c>
      <c r="E205" s="75">
        <v>24</v>
      </c>
      <c r="F205" s="76">
        <v>3.6090225563909777E-2</v>
      </c>
      <c r="G205" s="75">
        <v>8</v>
      </c>
      <c r="H205" s="76">
        <v>3.7383177570093455E-2</v>
      </c>
      <c r="I205" s="75">
        <v>0</v>
      </c>
      <c r="J205" s="76">
        <v>0</v>
      </c>
      <c r="K205" s="75">
        <v>1</v>
      </c>
      <c r="L205" s="76">
        <v>2.7027027027027029E-2</v>
      </c>
      <c r="M205" s="75">
        <v>0</v>
      </c>
      <c r="N205" s="76" t="e">
        <v>#DIV/0!</v>
      </c>
    </row>
    <row r="206" spans="1:14" ht="15" hidden="1" customHeight="1" x14ac:dyDescent="0.25">
      <c r="A206" s="224"/>
      <c r="B206" s="77" t="s">
        <v>20</v>
      </c>
      <c r="C206" s="78">
        <v>110</v>
      </c>
      <c r="D206" s="79">
        <v>0.15406162464985995</v>
      </c>
      <c r="E206" s="78">
        <v>110</v>
      </c>
      <c r="F206" s="79">
        <v>0.16541353383458646</v>
      </c>
      <c r="G206" s="78">
        <v>34</v>
      </c>
      <c r="H206" s="79">
        <v>0.15887850467289719</v>
      </c>
      <c r="I206" s="78">
        <v>1</v>
      </c>
      <c r="J206" s="79">
        <v>6.25E-2</v>
      </c>
      <c r="K206" s="78">
        <v>8</v>
      </c>
      <c r="L206" s="79">
        <v>0.21621621621621623</v>
      </c>
      <c r="M206" s="78">
        <v>0</v>
      </c>
      <c r="N206" s="79" t="e">
        <v>#DIV/0!</v>
      </c>
    </row>
    <row r="207" spans="1:14" ht="15" hidden="1" customHeight="1" x14ac:dyDescent="0.25">
      <c r="A207" s="224"/>
      <c r="B207" s="77" t="s">
        <v>19</v>
      </c>
      <c r="C207" s="78">
        <v>386</v>
      </c>
      <c r="D207" s="79">
        <v>0.54061624649859941</v>
      </c>
      <c r="E207" s="78">
        <v>340</v>
      </c>
      <c r="F207" s="79">
        <v>0.51127819548872178</v>
      </c>
      <c r="G207" s="78">
        <v>91</v>
      </c>
      <c r="H207" s="79">
        <v>0.42523364485981308</v>
      </c>
      <c r="I207" s="78">
        <v>7</v>
      </c>
      <c r="J207" s="79">
        <v>0.4375</v>
      </c>
      <c r="K207" s="78">
        <v>15</v>
      </c>
      <c r="L207" s="79">
        <v>0.40540540540540543</v>
      </c>
      <c r="M207" s="78">
        <v>0</v>
      </c>
      <c r="N207" s="79" t="e">
        <v>#DIV/0!</v>
      </c>
    </row>
    <row r="208" spans="1:14" ht="15.75" hidden="1" customHeight="1" thickBot="1" x14ac:dyDescent="0.3">
      <c r="A208" s="225"/>
      <c r="B208" s="70" t="s">
        <v>22</v>
      </c>
      <c r="C208" s="80">
        <v>206</v>
      </c>
      <c r="D208" s="81">
        <v>0.28851540616246496</v>
      </c>
      <c r="E208" s="80">
        <v>191</v>
      </c>
      <c r="F208" s="81">
        <v>0.28721804511278193</v>
      </c>
      <c r="G208" s="80">
        <v>81</v>
      </c>
      <c r="H208" s="81">
        <v>0.37850467289719625</v>
      </c>
      <c r="I208" s="80">
        <v>8</v>
      </c>
      <c r="J208" s="81">
        <v>0.5</v>
      </c>
      <c r="K208" s="80">
        <v>13</v>
      </c>
      <c r="L208" s="81">
        <v>0.35135135135135137</v>
      </c>
      <c r="M208" s="80">
        <v>0</v>
      </c>
      <c r="N208" s="81" t="e">
        <v>#DIV/0!</v>
      </c>
    </row>
    <row r="209" spans="1:14" ht="15" hidden="1" customHeight="1" x14ac:dyDescent="0.25">
      <c r="A209" s="223" t="s">
        <v>32</v>
      </c>
      <c r="B209" s="69" t="s">
        <v>21</v>
      </c>
      <c r="C209" s="75">
        <v>12</v>
      </c>
      <c r="D209" s="76">
        <v>1.6925246826516221E-2</v>
      </c>
      <c r="E209" s="75">
        <v>17</v>
      </c>
      <c r="F209" s="76">
        <v>2.5757575757575757E-2</v>
      </c>
      <c r="G209" s="75">
        <v>6</v>
      </c>
      <c r="H209" s="76">
        <v>2.8037383177570093E-2</v>
      </c>
      <c r="I209" s="75">
        <v>0</v>
      </c>
      <c r="J209" s="76">
        <v>0</v>
      </c>
      <c r="K209" s="75">
        <v>0</v>
      </c>
      <c r="L209" s="76">
        <v>0</v>
      </c>
      <c r="M209" s="75">
        <v>0</v>
      </c>
      <c r="N209" s="76" t="e">
        <v>#DIV/0!</v>
      </c>
    </row>
    <row r="210" spans="1:14" ht="15" hidden="1" customHeight="1" x14ac:dyDescent="0.25">
      <c r="A210" s="224"/>
      <c r="B210" s="77" t="s">
        <v>20</v>
      </c>
      <c r="C210" s="78">
        <v>216</v>
      </c>
      <c r="D210" s="79">
        <v>0.30465444287729199</v>
      </c>
      <c r="E210" s="78">
        <v>215</v>
      </c>
      <c r="F210" s="79">
        <v>0.32575757575757575</v>
      </c>
      <c r="G210" s="78">
        <v>69</v>
      </c>
      <c r="H210" s="79">
        <v>0.32242990654205606</v>
      </c>
      <c r="I210" s="78">
        <v>7</v>
      </c>
      <c r="J210" s="79">
        <v>0.4375</v>
      </c>
      <c r="K210" s="78">
        <v>11</v>
      </c>
      <c r="L210" s="79">
        <v>0.29729729729729731</v>
      </c>
      <c r="M210" s="78">
        <v>0</v>
      </c>
      <c r="N210" s="79" t="e">
        <v>#DIV/0!</v>
      </c>
    </row>
    <row r="211" spans="1:14" ht="15" hidden="1" customHeight="1" x14ac:dyDescent="0.25">
      <c r="A211" s="224"/>
      <c r="B211" s="77" t="s">
        <v>19</v>
      </c>
      <c r="C211" s="78">
        <v>391</v>
      </c>
      <c r="D211" s="79">
        <v>0.5514809590973202</v>
      </c>
      <c r="E211" s="78">
        <v>340</v>
      </c>
      <c r="F211" s="79">
        <v>0.51515151515151514</v>
      </c>
      <c r="G211" s="78">
        <v>112</v>
      </c>
      <c r="H211" s="79">
        <v>0.52336448598130836</v>
      </c>
      <c r="I211" s="78">
        <v>8</v>
      </c>
      <c r="J211" s="79">
        <v>0.5</v>
      </c>
      <c r="K211" s="78">
        <v>20</v>
      </c>
      <c r="L211" s="79">
        <v>0.54054054054054057</v>
      </c>
      <c r="M211" s="78">
        <v>0</v>
      </c>
      <c r="N211" s="79" t="e">
        <v>#DIV/0!</v>
      </c>
    </row>
    <row r="212" spans="1:14" ht="15.75" hidden="1" customHeight="1" thickBot="1" x14ac:dyDescent="0.3">
      <c r="A212" s="225"/>
      <c r="B212" s="70" t="s">
        <v>22</v>
      </c>
      <c r="C212" s="80">
        <v>90</v>
      </c>
      <c r="D212" s="81">
        <v>0.12693935119887165</v>
      </c>
      <c r="E212" s="80">
        <v>88</v>
      </c>
      <c r="F212" s="81">
        <v>0.13333333333333333</v>
      </c>
      <c r="G212" s="80">
        <v>27</v>
      </c>
      <c r="H212" s="81">
        <v>0.12616822429906541</v>
      </c>
      <c r="I212" s="80">
        <v>1</v>
      </c>
      <c r="J212" s="81">
        <v>6.25E-2</v>
      </c>
      <c r="K212" s="80">
        <v>6</v>
      </c>
      <c r="L212" s="81">
        <v>0.16216216216216217</v>
      </c>
      <c r="M212" s="80">
        <v>0</v>
      </c>
      <c r="N212" s="81" t="e">
        <v>#DIV/0!</v>
      </c>
    </row>
    <row r="213" spans="1:14" ht="15" hidden="1" customHeight="1" x14ac:dyDescent="0.25">
      <c r="A213" s="223" t="s">
        <v>33</v>
      </c>
      <c r="B213" s="69" t="s">
        <v>21</v>
      </c>
      <c r="C213" s="75">
        <v>2</v>
      </c>
      <c r="D213" s="76">
        <v>2.9154518950437317E-3</v>
      </c>
      <c r="E213" s="75">
        <v>2</v>
      </c>
      <c r="F213" s="76">
        <v>3.1298904538341159E-3</v>
      </c>
      <c r="G213" s="75">
        <v>2</v>
      </c>
      <c r="H213" s="76">
        <v>9.5238095238095247E-3</v>
      </c>
      <c r="I213" s="75">
        <v>0</v>
      </c>
      <c r="J213" s="76">
        <v>0</v>
      </c>
      <c r="K213" s="75">
        <v>0</v>
      </c>
      <c r="L213" s="76">
        <v>0</v>
      </c>
      <c r="M213" s="75">
        <v>0</v>
      </c>
      <c r="N213" s="76" t="e">
        <v>#DIV/0!</v>
      </c>
    </row>
    <row r="214" spans="1:14" ht="15" hidden="1" customHeight="1" x14ac:dyDescent="0.25">
      <c r="A214" s="224"/>
      <c r="B214" s="77" t="s">
        <v>20</v>
      </c>
      <c r="C214" s="78">
        <v>36</v>
      </c>
      <c r="D214" s="79">
        <v>5.2478134110787174E-2</v>
      </c>
      <c r="E214" s="78">
        <v>44</v>
      </c>
      <c r="F214" s="79">
        <v>6.8857589984350542E-2</v>
      </c>
      <c r="G214" s="78">
        <v>12</v>
      </c>
      <c r="H214" s="79">
        <v>5.7142857142857141E-2</v>
      </c>
      <c r="I214" s="78">
        <v>1</v>
      </c>
      <c r="J214" s="79">
        <v>6.25E-2</v>
      </c>
      <c r="K214" s="78">
        <v>3</v>
      </c>
      <c r="L214" s="79">
        <v>8.1081081081081086E-2</v>
      </c>
      <c r="M214" s="78">
        <v>0</v>
      </c>
      <c r="N214" s="79" t="e">
        <v>#DIV/0!</v>
      </c>
    </row>
    <row r="215" spans="1:14" ht="15" hidden="1" customHeight="1" x14ac:dyDescent="0.25">
      <c r="A215" s="224"/>
      <c r="B215" s="77" t="s">
        <v>19</v>
      </c>
      <c r="C215" s="78">
        <v>214</v>
      </c>
      <c r="D215" s="79">
        <v>0.31195335276967928</v>
      </c>
      <c r="E215" s="78">
        <v>261</v>
      </c>
      <c r="F215" s="79">
        <v>0.40845070422535212</v>
      </c>
      <c r="G215" s="78">
        <v>95</v>
      </c>
      <c r="H215" s="79">
        <v>0.45238095238095238</v>
      </c>
      <c r="I215" s="78">
        <v>11</v>
      </c>
      <c r="J215" s="79">
        <v>0.6875</v>
      </c>
      <c r="K215" s="78">
        <v>13</v>
      </c>
      <c r="L215" s="79">
        <v>0.35135135135135137</v>
      </c>
      <c r="M215" s="78">
        <v>0</v>
      </c>
      <c r="N215" s="79" t="e">
        <v>#DIV/0!</v>
      </c>
    </row>
    <row r="216" spans="1:14" ht="15.75" hidden="1" customHeight="1" thickBot="1" x14ac:dyDescent="0.3">
      <c r="A216" s="225"/>
      <c r="B216" s="70" t="s">
        <v>22</v>
      </c>
      <c r="C216" s="80">
        <v>434</v>
      </c>
      <c r="D216" s="81">
        <v>0.63265306122448983</v>
      </c>
      <c r="E216" s="80">
        <v>332</v>
      </c>
      <c r="F216" s="81">
        <v>0.51956181533646317</v>
      </c>
      <c r="G216" s="80">
        <v>101</v>
      </c>
      <c r="H216" s="81">
        <v>0.48095238095238096</v>
      </c>
      <c r="I216" s="80">
        <v>4</v>
      </c>
      <c r="J216" s="81">
        <v>0.25</v>
      </c>
      <c r="K216" s="80">
        <v>21</v>
      </c>
      <c r="L216" s="81">
        <v>0.56756756756756754</v>
      </c>
      <c r="M216" s="80">
        <v>0</v>
      </c>
      <c r="N216" s="81" t="e">
        <v>#DIV/0!</v>
      </c>
    </row>
    <row r="217" spans="1:14" ht="15" hidden="1" customHeight="1" x14ac:dyDescent="0.25">
      <c r="A217" s="223" t="s">
        <v>34</v>
      </c>
      <c r="B217" s="69" t="s">
        <v>21</v>
      </c>
      <c r="C217" s="75">
        <v>22</v>
      </c>
      <c r="D217" s="76">
        <v>8.943089430894309E-2</v>
      </c>
      <c r="E217" s="75">
        <v>26</v>
      </c>
      <c r="F217" s="76">
        <v>0.14606741573033707</v>
      </c>
      <c r="G217" s="75">
        <v>22</v>
      </c>
      <c r="H217" s="76">
        <v>0.4</v>
      </c>
      <c r="I217" s="75">
        <v>0</v>
      </c>
      <c r="J217" s="76">
        <v>0</v>
      </c>
      <c r="K217" s="75">
        <v>1</v>
      </c>
      <c r="L217" s="76">
        <v>0.1</v>
      </c>
      <c r="M217" s="75">
        <v>0</v>
      </c>
      <c r="N217" s="76" t="e">
        <v>#DIV/0!</v>
      </c>
    </row>
    <row r="218" spans="1:14" ht="15" hidden="1" customHeight="1" x14ac:dyDescent="0.25">
      <c r="A218" s="224"/>
      <c r="B218" s="77" t="s">
        <v>20</v>
      </c>
      <c r="C218" s="78">
        <v>6</v>
      </c>
      <c r="D218" s="79">
        <v>2.4390243902439025E-2</v>
      </c>
      <c r="E218" s="78">
        <v>6</v>
      </c>
      <c r="F218" s="79">
        <v>3.3707865168539325E-2</v>
      </c>
      <c r="G218" s="78">
        <v>2</v>
      </c>
      <c r="H218" s="79">
        <v>3.6363636363636362E-2</v>
      </c>
      <c r="I218" s="78">
        <v>0</v>
      </c>
      <c r="J218" s="79">
        <v>0</v>
      </c>
      <c r="K218" s="78">
        <v>1</v>
      </c>
      <c r="L218" s="79">
        <v>0.1</v>
      </c>
      <c r="M218" s="78">
        <v>0</v>
      </c>
      <c r="N218" s="79" t="e">
        <v>#DIV/0!</v>
      </c>
    </row>
    <row r="219" spans="1:14" ht="15" hidden="1" customHeight="1" x14ac:dyDescent="0.25">
      <c r="A219" s="224"/>
      <c r="B219" s="77" t="s">
        <v>19</v>
      </c>
      <c r="C219" s="78">
        <v>20</v>
      </c>
      <c r="D219" s="79">
        <v>8.1300813008130079E-2</v>
      </c>
      <c r="E219" s="78">
        <v>16</v>
      </c>
      <c r="F219" s="79">
        <v>8.98876404494382E-2</v>
      </c>
      <c r="G219" s="78">
        <v>4</v>
      </c>
      <c r="H219" s="79">
        <v>7.2727272727272724E-2</v>
      </c>
      <c r="I219" s="78">
        <v>0</v>
      </c>
      <c r="J219" s="79">
        <v>0</v>
      </c>
      <c r="K219" s="78">
        <v>1</v>
      </c>
      <c r="L219" s="79">
        <v>0.1</v>
      </c>
      <c r="M219" s="78">
        <v>0</v>
      </c>
      <c r="N219" s="79" t="e">
        <v>#DIV/0!</v>
      </c>
    </row>
    <row r="220" spans="1:14" ht="15.75" hidden="1" customHeight="1" thickBot="1" x14ac:dyDescent="0.3">
      <c r="A220" s="225"/>
      <c r="B220" s="70" t="s">
        <v>22</v>
      </c>
      <c r="C220" s="80">
        <v>198</v>
      </c>
      <c r="D220" s="81">
        <v>0.80487804878048785</v>
      </c>
      <c r="E220" s="80">
        <v>130</v>
      </c>
      <c r="F220" s="81">
        <v>0.7303370786516854</v>
      </c>
      <c r="G220" s="80">
        <v>27</v>
      </c>
      <c r="H220" s="81">
        <v>0.49090909090909091</v>
      </c>
      <c r="I220" s="80">
        <v>3</v>
      </c>
      <c r="J220" s="81">
        <v>1</v>
      </c>
      <c r="K220" s="80">
        <v>7</v>
      </c>
      <c r="L220" s="81">
        <v>0.7</v>
      </c>
      <c r="M220" s="80">
        <v>0</v>
      </c>
      <c r="N220" s="81" t="e">
        <v>#DIV/0!</v>
      </c>
    </row>
    <row r="221" spans="1:14" ht="15" hidden="1" customHeight="1" x14ac:dyDescent="0.25">
      <c r="A221" s="48"/>
      <c r="B221" s="48"/>
      <c r="C221" s="48"/>
      <c r="D221" s="61"/>
      <c r="E221" s="48"/>
      <c r="F221" s="61"/>
      <c r="G221" s="48"/>
      <c r="H221" s="61"/>
      <c r="I221" s="48"/>
      <c r="J221" s="61"/>
      <c r="K221" s="48"/>
      <c r="L221" s="61"/>
      <c r="M221" s="48"/>
      <c r="N221" s="61"/>
    </row>
    <row r="222" spans="1:14" ht="15" hidden="1" customHeight="1" x14ac:dyDescent="0.25">
      <c r="A222" s="48"/>
      <c r="B222" s="48"/>
      <c r="C222" s="48"/>
      <c r="D222" s="61"/>
      <c r="E222" s="48"/>
      <c r="F222" s="61"/>
      <c r="G222" s="48"/>
      <c r="H222" s="61"/>
      <c r="I222" s="48"/>
      <c r="J222" s="61"/>
      <c r="K222" s="48"/>
      <c r="L222" s="61"/>
      <c r="M222" s="48"/>
      <c r="N222" s="61"/>
    </row>
    <row r="223" spans="1:14" ht="15" hidden="1" customHeight="1" x14ac:dyDescent="0.25">
      <c r="A223" s="48"/>
      <c r="B223" s="48"/>
      <c r="C223" s="48"/>
      <c r="D223" s="61"/>
      <c r="E223" s="48"/>
      <c r="F223" s="61"/>
      <c r="G223" s="48"/>
      <c r="H223" s="61"/>
      <c r="I223" s="48"/>
      <c r="J223" s="61"/>
      <c r="K223" s="48"/>
      <c r="L223" s="61"/>
      <c r="M223" s="48"/>
      <c r="N223" s="61"/>
    </row>
    <row r="224" spans="1:14" ht="15" hidden="1" customHeight="1" x14ac:dyDescent="0.25">
      <c r="A224" s="48"/>
      <c r="B224" s="48"/>
      <c r="C224" s="48"/>
      <c r="D224" s="61"/>
      <c r="E224" s="48"/>
      <c r="F224" s="61"/>
      <c r="G224" s="48"/>
      <c r="H224" s="61"/>
      <c r="I224" s="48"/>
      <c r="J224" s="61"/>
      <c r="K224" s="48"/>
      <c r="L224" s="61"/>
      <c r="M224" s="48"/>
      <c r="N224" s="61"/>
    </row>
    <row r="225" spans="1:14" ht="15" hidden="1" customHeight="1" x14ac:dyDescent="0.25">
      <c r="A225" s="239" t="s">
        <v>356</v>
      </c>
      <c r="B225" s="239"/>
      <c r="C225" s="239"/>
      <c r="D225" s="239"/>
      <c r="E225" s="138"/>
      <c r="F225" s="138"/>
      <c r="G225" s="138"/>
      <c r="H225" s="138"/>
      <c r="I225" s="67"/>
      <c r="J225" s="67"/>
      <c r="K225" s="67"/>
      <c r="L225" s="67"/>
      <c r="M225" s="67"/>
      <c r="N225" s="67"/>
    </row>
    <row r="226" spans="1:14" ht="18.75" x14ac:dyDescent="0.3">
      <c r="A226" s="63"/>
      <c r="B226" s="48"/>
      <c r="C226" s="195" t="s">
        <v>106</v>
      </c>
      <c r="D226" s="245"/>
      <c r="E226" s="245"/>
      <c r="F226" s="245"/>
      <c r="G226" s="245"/>
      <c r="H226" s="196"/>
      <c r="I226" s="195" t="s">
        <v>365</v>
      </c>
      <c r="J226" s="245"/>
      <c r="K226" s="245"/>
      <c r="L226" s="245"/>
      <c r="M226" s="245"/>
      <c r="N226" s="196"/>
    </row>
    <row r="227" spans="1:14" ht="8.25" customHeight="1" x14ac:dyDescent="0.25">
      <c r="A227" s="48"/>
      <c r="B227" s="48"/>
      <c r="C227" s="48"/>
      <c r="D227" s="61"/>
      <c r="E227" s="48"/>
      <c r="F227" s="61"/>
      <c r="G227" s="48"/>
      <c r="H227" s="61"/>
      <c r="I227" s="48"/>
      <c r="J227" s="61"/>
      <c r="K227" s="48"/>
      <c r="L227" s="61"/>
      <c r="M227" s="48"/>
      <c r="N227" s="61"/>
    </row>
    <row r="228" spans="1:14" ht="14.25" customHeight="1" x14ac:dyDescent="0.25">
      <c r="A228" s="48"/>
      <c r="B228" s="48"/>
      <c r="C228" s="246" t="s">
        <v>336</v>
      </c>
      <c r="D228" s="246"/>
      <c r="E228" s="246" t="s">
        <v>337</v>
      </c>
      <c r="F228" s="246"/>
      <c r="G228" s="246" t="s">
        <v>171</v>
      </c>
      <c r="H228" s="246"/>
      <c r="I228" s="246" t="s">
        <v>336</v>
      </c>
      <c r="J228" s="246"/>
      <c r="K228" s="257" t="s">
        <v>337</v>
      </c>
      <c r="L228" s="258"/>
      <c r="M228" s="257" t="s">
        <v>171</v>
      </c>
      <c r="N228" s="258"/>
    </row>
    <row r="229" spans="1:14" ht="20.25" customHeight="1" x14ac:dyDescent="0.25">
      <c r="A229" s="215" t="s">
        <v>1040</v>
      </c>
      <c r="B229" s="254"/>
      <c r="C229" s="165"/>
      <c r="D229" s="102"/>
      <c r="E229" s="102"/>
      <c r="F229" s="102"/>
      <c r="G229" s="102"/>
      <c r="H229" s="102"/>
      <c r="I229" s="48"/>
      <c r="J229" s="61"/>
      <c r="K229" s="48"/>
      <c r="L229" s="61"/>
      <c r="M229" s="48"/>
      <c r="N229" s="61"/>
    </row>
    <row r="230" spans="1:14" ht="15.75" thickBot="1" x14ac:dyDescent="0.3">
      <c r="A230" s="217"/>
      <c r="B230" s="218"/>
      <c r="C230" s="104" t="s">
        <v>333</v>
      </c>
      <c r="D230" s="104" t="s">
        <v>332</v>
      </c>
      <c r="E230" s="104" t="s">
        <v>333</v>
      </c>
      <c r="F230" s="104" t="s">
        <v>332</v>
      </c>
      <c r="G230" s="104" t="s">
        <v>333</v>
      </c>
      <c r="H230" s="104" t="s">
        <v>332</v>
      </c>
      <c r="I230" s="104" t="s">
        <v>333</v>
      </c>
      <c r="J230" s="104" t="s">
        <v>332</v>
      </c>
      <c r="K230" s="104" t="s">
        <v>333</v>
      </c>
      <c r="L230" s="104" t="s">
        <v>332</v>
      </c>
      <c r="M230" s="104" t="s">
        <v>333</v>
      </c>
      <c r="N230" s="104" t="s">
        <v>332</v>
      </c>
    </row>
    <row r="231" spans="1:14" ht="16.5" customHeight="1" x14ac:dyDescent="0.25">
      <c r="A231" s="240" t="s">
        <v>1084</v>
      </c>
      <c r="B231" s="105" t="s">
        <v>21</v>
      </c>
      <c r="C231" s="166">
        <v>6</v>
      </c>
      <c r="D231" s="107">
        <v>8.4151472650771386E-3</v>
      </c>
      <c r="E231" s="106">
        <v>15</v>
      </c>
      <c r="F231" s="107">
        <v>2.2522522522522521E-2</v>
      </c>
      <c r="G231" s="106">
        <v>4</v>
      </c>
      <c r="H231" s="107">
        <v>1.8604651162790697E-2</v>
      </c>
      <c r="I231" s="106">
        <v>0</v>
      </c>
      <c r="J231" s="107">
        <v>0</v>
      </c>
      <c r="K231" s="106">
        <v>0</v>
      </c>
      <c r="L231" s="107">
        <v>0</v>
      </c>
      <c r="M231" s="106">
        <v>0</v>
      </c>
      <c r="N231" s="107" t="e">
        <v>#DIV/0!</v>
      </c>
    </row>
    <row r="232" spans="1:14" ht="16.5" customHeight="1" x14ac:dyDescent="0.25">
      <c r="A232" s="241"/>
      <c r="B232" s="108" t="s">
        <v>20</v>
      </c>
      <c r="C232" s="109">
        <v>50</v>
      </c>
      <c r="D232" s="110">
        <v>7.0126227208976155E-2</v>
      </c>
      <c r="E232" s="109">
        <v>61</v>
      </c>
      <c r="F232" s="110">
        <v>9.1591591591591595E-2</v>
      </c>
      <c r="G232" s="109">
        <v>17</v>
      </c>
      <c r="H232" s="110">
        <v>7.9069767441860464E-2</v>
      </c>
      <c r="I232" s="109">
        <v>2</v>
      </c>
      <c r="J232" s="110">
        <v>0.125</v>
      </c>
      <c r="K232" s="109">
        <v>2</v>
      </c>
      <c r="L232" s="110">
        <v>5.4054054054054057E-2</v>
      </c>
      <c r="M232" s="109">
        <v>0</v>
      </c>
      <c r="N232" s="110" t="e">
        <v>#DIV/0!</v>
      </c>
    </row>
    <row r="233" spans="1:14" ht="16.5" hidden="1" customHeight="1" x14ac:dyDescent="0.25">
      <c r="A233" s="241"/>
      <c r="B233" s="108" t="s">
        <v>19</v>
      </c>
      <c r="C233" s="109">
        <v>161</v>
      </c>
      <c r="D233" s="110">
        <v>0.18421052631578946</v>
      </c>
      <c r="E233" s="109">
        <v>193</v>
      </c>
      <c r="F233" s="110">
        <v>0.22467986030267753</v>
      </c>
      <c r="G233" s="109">
        <v>63</v>
      </c>
      <c r="H233" s="110">
        <v>0.22661870503597123</v>
      </c>
      <c r="I233" s="109">
        <v>161</v>
      </c>
      <c r="J233" s="110">
        <v>0.90960451977401124</v>
      </c>
      <c r="K233" s="109">
        <v>193</v>
      </c>
      <c r="L233" s="110">
        <v>0.83913043478260874</v>
      </c>
      <c r="M233" s="109">
        <v>63</v>
      </c>
      <c r="N233" s="110">
        <v>1</v>
      </c>
    </row>
    <row r="234" spans="1:14" ht="16.5" customHeight="1" thickBot="1" x14ac:dyDescent="0.3">
      <c r="A234" s="232"/>
      <c r="B234" s="111" t="s">
        <v>357</v>
      </c>
      <c r="C234" s="112">
        <v>657</v>
      </c>
      <c r="D234" s="113">
        <v>0.92145862552594671</v>
      </c>
      <c r="E234" s="112">
        <v>590</v>
      </c>
      <c r="F234" s="113">
        <v>0.8858858858858859</v>
      </c>
      <c r="G234" s="112">
        <v>194</v>
      </c>
      <c r="H234" s="113">
        <v>0.9023255813953488</v>
      </c>
      <c r="I234" s="112">
        <v>14</v>
      </c>
      <c r="J234" s="113">
        <v>0.875</v>
      </c>
      <c r="K234" s="112">
        <v>35</v>
      </c>
      <c r="L234" s="113">
        <v>0.94594594594594594</v>
      </c>
      <c r="M234" s="112">
        <v>0</v>
      </c>
      <c r="N234" s="113" t="e">
        <v>#DIV/0!</v>
      </c>
    </row>
    <row r="235" spans="1:14" ht="16.5" customHeight="1" x14ac:dyDescent="0.25">
      <c r="A235" s="240" t="s">
        <v>1079</v>
      </c>
      <c r="B235" s="105" t="s">
        <v>21</v>
      </c>
      <c r="C235" s="106">
        <v>10</v>
      </c>
      <c r="D235" s="107">
        <v>1.4005602240896359E-2</v>
      </c>
      <c r="E235" s="106">
        <v>6</v>
      </c>
      <c r="F235" s="107">
        <v>9.0225563909774441E-3</v>
      </c>
      <c r="G235" s="106">
        <v>5</v>
      </c>
      <c r="H235" s="107">
        <v>2.358490566037736E-2</v>
      </c>
      <c r="I235" s="106">
        <v>0</v>
      </c>
      <c r="J235" s="107">
        <v>0</v>
      </c>
      <c r="K235" s="106">
        <v>0</v>
      </c>
      <c r="L235" s="107">
        <v>0</v>
      </c>
      <c r="M235" s="106">
        <v>0</v>
      </c>
      <c r="N235" s="107" t="e">
        <v>#DIV/0!</v>
      </c>
    </row>
    <row r="236" spans="1:14" ht="16.5" customHeight="1" x14ac:dyDescent="0.25">
      <c r="A236" s="241"/>
      <c r="B236" s="108" t="s">
        <v>20</v>
      </c>
      <c r="C236" s="109">
        <v>92</v>
      </c>
      <c r="D236" s="110">
        <v>0.12885154061624648</v>
      </c>
      <c r="E236" s="109">
        <v>125</v>
      </c>
      <c r="F236" s="110">
        <v>0.18796992481203006</v>
      </c>
      <c r="G236" s="109">
        <v>20</v>
      </c>
      <c r="H236" s="110">
        <v>9.4339622641509441E-2</v>
      </c>
      <c r="I236" s="109">
        <v>3</v>
      </c>
      <c r="J236" s="110">
        <v>0.1875</v>
      </c>
      <c r="K236" s="109">
        <v>7</v>
      </c>
      <c r="L236" s="110">
        <v>0.1891891891891892</v>
      </c>
      <c r="M236" s="109">
        <v>0</v>
      </c>
      <c r="N236" s="110" t="e">
        <v>#DIV/0!</v>
      </c>
    </row>
    <row r="237" spans="1:14" ht="16.5" hidden="1" customHeight="1" x14ac:dyDescent="0.25">
      <c r="A237" s="241"/>
      <c r="B237" s="108" t="s">
        <v>19</v>
      </c>
      <c r="C237" s="109">
        <v>161</v>
      </c>
      <c r="D237" s="110">
        <v>0.184</v>
      </c>
      <c r="E237" s="109">
        <v>193</v>
      </c>
      <c r="F237" s="110">
        <v>0.22494172494172493</v>
      </c>
      <c r="G237" s="109">
        <v>63</v>
      </c>
      <c r="H237" s="110">
        <v>0.2290909090909091</v>
      </c>
      <c r="I237" s="109">
        <v>161</v>
      </c>
      <c r="J237" s="110">
        <v>0.90960451977401124</v>
      </c>
      <c r="K237" s="109">
        <v>193</v>
      </c>
      <c r="L237" s="110">
        <v>0.83913043478260874</v>
      </c>
      <c r="M237" s="109">
        <v>63</v>
      </c>
      <c r="N237" s="110">
        <v>1</v>
      </c>
    </row>
    <row r="238" spans="1:14" ht="16.5" customHeight="1" thickBot="1" x14ac:dyDescent="0.3">
      <c r="A238" s="232"/>
      <c r="B238" s="111" t="s">
        <v>357</v>
      </c>
      <c r="C238" s="112">
        <v>612</v>
      </c>
      <c r="D238" s="113">
        <v>0.8571428571428571</v>
      </c>
      <c r="E238" s="112">
        <v>534</v>
      </c>
      <c r="F238" s="113">
        <v>0.8030075187969925</v>
      </c>
      <c r="G238" s="112">
        <v>187</v>
      </c>
      <c r="H238" s="113">
        <v>0.88207547169811318</v>
      </c>
      <c r="I238" s="112">
        <v>13</v>
      </c>
      <c r="J238" s="113">
        <v>0.8125</v>
      </c>
      <c r="K238" s="112">
        <v>30</v>
      </c>
      <c r="L238" s="113">
        <v>0.81081081081081086</v>
      </c>
      <c r="M238" s="112">
        <v>0</v>
      </c>
      <c r="N238" s="113" t="e">
        <v>#DIV/0!</v>
      </c>
    </row>
    <row r="239" spans="1:14" ht="16.5" customHeight="1" x14ac:dyDescent="0.25">
      <c r="A239" s="240" t="s">
        <v>1080</v>
      </c>
      <c r="B239" s="105" t="s">
        <v>21</v>
      </c>
      <c r="C239" s="106">
        <v>6</v>
      </c>
      <c r="D239" s="107">
        <v>8.4388185654008432E-3</v>
      </c>
      <c r="E239" s="106">
        <v>9</v>
      </c>
      <c r="F239" s="107">
        <v>1.3493253373313344E-2</v>
      </c>
      <c r="G239" s="106">
        <v>4</v>
      </c>
      <c r="H239" s="107">
        <v>1.8691588785046728E-2</v>
      </c>
      <c r="I239" s="106">
        <v>1</v>
      </c>
      <c r="J239" s="107">
        <v>6.25E-2</v>
      </c>
      <c r="K239" s="106">
        <v>0</v>
      </c>
      <c r="L239" s="107">
        <v>0</v>
      </c>
      <c r="M239" s="106">
        <v>0</v>
      </c>
      <c r="N239" s="107" t="e">
        <v>#DIV/0!</v>
      </c>
    </row>
    <row r="240" spans="1:14" ht="16.5" customHeight="1" x14ac:dyDescent="0.25">
      <c r="A240" s="241"/>
      <c r="B240" s="108" t="s">
        <v>20</v>
      </c>
      <c r="C240" s="109">
        <v>70</v>
      </c>
      <c r="D240" s="110">
        <v>9.8452883263009841E-2</v>
      </c>
      <c r="E240" s="109">
        <v>78</v>
      </c>
      <c r="F240" s="110">
        <v>0.11694152923538231</v>
      </c>
      <c r="G240" s="109">
        <v>27</v>
      </c>
      <c r="H240" s="110">
        <v>0.12616822429906541</v>
      </c>
      <c r="I240" s="109">
        <v>1</v>
      </c>
      <c r="J240" s="110">
        <v>6.25E-2</v>
      </c>
      <c r="K240" s="109">
        <v>6</v>
      </c>
      <c r="L240" s="110">
        <v>0.16216216216216217</v>
      </c>
      <c r="M240" s="109">
        <v>0</v>
      </c>
      <c r="N240" s="110" t="e">
        <v>#DIV/0!</v>
      </c>
    </row>
    <row r="241" spans="1:14" ht="16.5" hidden="1" customHeight="1" x14ac:dyDescent="0.25">
      <c r="A241" s="241"/>
      <c r="B241" s="108" t="s">
        <v>19</v>
      </c>
      <c r="C241" s="109">
        <v>161</v>
      </c>
      <c r="D241" s="110">
        <v>0.18463302752293578</v>
      </c>
      <c r="E241" s="109">
        <v>193</v>
      </c>
      <c r="F241" s="110">
        <v>0.22441860465116278</v>
      </c>
      <c r="G241" s="109">
        <v>63</v>
      </c>
      <c r="H241" s="110">
        <v>0.22743682310469315</v>
      </c>
      <c r="I241" s="109">
        <v>161</v>
      </c>
      <c r="J241" s="110">
        <v>0.90960451977401124</v>
      </c>
      <c r="K241" s="109">
        <v>193</v>
      </c>
      <c r="L241" s="110">
        <v>0.83913043478260874</v>
      </c>
      <c r="M241" s="109">
        <v>63</v>
      </c>
      <c r="N241" s="110">
        <v>1</v>
      </c>
    </row>
    <row r="242" spans="1:14" ht="16.5" customHeight="1" thickBot="1" x14ac:dyDescent="0.3">
      <c r="A242" s="232"/>
      <c r="B242" s="111" t="s">
        <v>357</v>
      </c>
      <c r="C242" s="112">
        <v>635</v>
      </c>
      <c r="D242" s="113">
        <v>0.89310829817158932</v>
      </c>
      <c r="E242" s="112">
        <v>580</v>
      </c>
      <c r="F242" s="113">
        <v>0.86956521739130432</v>
      </c>
      <c r="G242" s="112">
        <v>183</v>
      </c>
      <c r="H242" s="113">
        <v>0.85514018691588789</v>
      </c>
      <c r="I242" s="112">
        <v>14</v>
      </c>
      <c r="J242" s="113">
        <v>0.875</v>
      </c>
      <c r="K242" s="112">
        <v>31</v>
      </c>
      <c r="L242" s="113">
        <v>0.83783783783783783</v>
      </c>
      <c r="M242" s="112">
        <v>0</v>
      </c>
      <c r="N242" s="113" t="e">
        <v>#DIV/0!</v>
      </c>
    </row>
    <row r="243" spans="1:14" ht="16.5" customHeight="1" x14ac:dyDescent="0.25">
      <c r="A243" s="240" t="s">
        <v>1081</v>
      </c>
      <c r="B243" s="105" t="s">
        <v>21</v>
      </c>
      <c r="C243" s="106">
        <v>12</v>
      </c>
      <c r="D243" s="107">
        <v>1.680672268907563E-2</v>
      </c>
      <c r="E243" s="106">
        <v>24</v>
      </c>
      <c r="F243" s="107">
        <v>3.6090225563909777E-2</v>
      </c>
      <c r="G243" s="106">
        <v>8</v>
      </c>
      <c r="H243" s="107">
        <v>3.7383177570093455E-2</v>
      </c>
      <c r="I243" s="106">
        <v>0</v>
      </c>
      <c r="J243" s="107">
        <v>0</v>
      </c>
      <c r="K243" s="106">
        <v>1</v>
      </c>
      <c r="L243" s="107">
        <v>2.7027027027027029E-2</v>
      </c>
      <c r="M243" s="106">
        <v>0</v>
      </c>
      <c r="N243" s="107" t="e">
        <v>#DIV/0!</v>
      </c>
    </row>
    <row r="244" spans="1:14" ht="16.5" customHeight="1" x14ac:dyDescent="0.25">
      <c r="A244" s="241"/>
      <c r="B244" s="108" t="s">
        <v>20</v>
      </c>
      <c r="C244" s="109">
        <v>110</v>
      </c>
      <c r="D244" s="110">
        <v>0.15406162464985995</v>
      </c>
      <c r="E244" s="109">
        <v>110</v>
      </c>
      <c r="F244" s="110">
        <v>0.16541353383458646</v>
      </c>
      <c r="G244" s="109">
        <v>34</v>
      </c>
      <c r="H244" s="110">
        <v>0.15887850467289719</v>
      </c>
      <c r="I244" s="109">
        <v>1</v>
      </c>
      <c r="J244" s="110">
        <v>6.25E-2</v>
      </c>
      <c r="K244" s="109">
        <v>8</v>
      </c>
      <c r="L244" s="110">
        <v>0.21621621621621623</v>
      </c>
      <c r="M244" s="109">
        <v>0</v>
      </c>
      <c r="N244" s="110" t="e">
        <v>#DIV/0!</v>
      </c>
    </row>
    <row r="245" spans="1:14" ht="16.5" hidden="1" customHeight="1" x14ac:dyDescent="0.25">
      <c r="A245" s="241"/>
      <c r="B245" s="108" t="s">
        <v>19</v>
      </c>
      <c r="C245" s="109">
        <v>161</v>
      </c>
      <c r="D245" s="110">
        <v>0.184</v>
      </c>
      <c r="E245" s="109">
        <v>193</v>
      </c>
      <c r="F245" s="110">
        <v>0.22494172494172493</v>
      </c>
      <c r="G245" s="109">
        <v>63</v>
      </c>
      <c r="H245" s="110">
        <v>0.22743682310469315</v>
      </c>
      <c r="I245" s="109">
        <v>161</v>
      </c>
      <c r="J245" s="110">
        <v>0.90960451977401124</v>
      </c>
      <c r="K245" s="109">
        <v>193</v>
      </c>
      <c r="L245" s="110">
        <v>0.83913043478260874</v>
      </c>
      <c r="M245" s="109">
        <v>63</v>
      </c>
      <c r="N245" s="110">
        <v>1</v>
      </c>
    </row>
    <row r="246" spans="1:14" ht="16.5" customHeight="1" thickBot="1" x14ac:dyDescent="0.3">
      <c r="A246" s="232"/>
      <c r="B246" s="111" t="s">
        <v>357</v>
      </c>
      <c r="C246" s="112">
        <v>592</v>
      </c>
      <c r="D246" s="113">
        <v>0.82913165266106448</v>
      </c>
      <c r="E246" s="112">
        <v>531</v>
      </c>
      <c r="F246" s="113">
        <v>0.7984962406015037</v>
      </c>
      <c r="G246" s="112">
        <v>172</v>
      </c>
      <c r="H246" s="113">
        <v>0.80373831775700932</v>
      </c>
      <c r="I246" s="112">
        <v>15</v>
      </c>
      <c r="J246" s="113">
        <v>0.9375</v>
      </c>
      <c r="K246" s="112">
        <v>28</v>
      </c>
      <c r="L246" s="113">
        <v>0.7567567567567568</v>
      </c>
      <c r="M246" s="112">
        <v>0</v>
      </c>
      <c r="N246" s="113" t="e">
        <v>#DIV/0!</v>
      </c>
    </row>
    <row r="247" spans="1:14" ht="16.5" customHeight="1" x14ac:dyDescent="0.25">
      <c r="A247" s="240" t="s">
        <v>1101</v>
      </c>
      <c r="B247" s="105" t="s">
        <v>21</v>
      </c>
      <c r="C247" s="106">
        <v>12</v>
      </c>
      <c r="D247" s="107">
        <v>1.6925246826516221E-2</v>
      </c>
      <c r="E247" s="106">
        <v>17</v>
      </c>
      <c r="F247" s="107">
        <v>2.5757575757575757E-2</v>
      </c>
      <c r="G247" s="106">
        <v>6</v>
      </c>
      <c r="H247" s="107">
        <v>2.8037383177570093E-2</v>
      </c>
      <c r="I247" s="106">
        <v>0</v>
      </c>
      <c r="J247" s="107">
        <v>0</v>
      </c>
      <c r="K247" s="106">
        <v>0</v>
      </c>
      <c r="L247" s="107">
        <v>0</v>
      </c>
      <c r="M247" s="106">
        <v>0</v>
      </c>
      <c r="N247" s="107" t="e">
        <v>#DIV/0!</v>
      </c>
    </row>
    <row r="248" spans="1:14" ht="16.5" customHeight="1" x14ac:dyDescent="0.25">
      <c r="A248" s="241"/>
      <c r="B248" s="108" t="s">
        <v>20</v>
      </c>
      <c r="C248" s="109">
        <v>216</v>
      </c>
      <c r="D248" s="110">
        <v>0.30465444287729199</v>
      </c>
      <c r="E248" s="109">
        <v>215</v>
      </c>
      <c r="F248" s="110">
        <v>0.32575757575757575</v>
      </c>
      <c r="G248" s="109">
        <v>69</v>
      </c>
      <c r="H248" s="110">
        <v>0.32242990654205606</v>
      </c>
      <c r="I248" s="109">
        <v>7</v>
      </c>
      <c r="J248" s="110">
        <v>0.4375</v>
      </c>
      <c r="K248" s="109">
        <v>11</v>
      </c>
      <c r="L248" s="110">
        <v>0.29729729729729731</v>
      </c>
      <c r="M248" s="109">
        <v>0</v>
      </c>
      <c r="N248" s="110" t="e">
        <v>#DIV/0!</v>
      </c>
    </row>
    <row r="249" spans="1:14" ht="16.5" hidden="1" customHeight="1" x14ac:dyDescent="0.25">
      <c r="A249" s="241"/>
      <c r="B249" s="108" t="s">
        <v>19</v>
      </c>
      <c r="C249" s="109">
        <v>161</v>
      </c>
      <c r="D249" s="110">
        <v>0.18505747126436781</v>
      </c>
      <c r="E249" s="109">
        <v>193</v>
      </c>
      <c r="F249" s="110">
        <v>0.22626025791324736</v>
      </c>
      <c r="G249" s="109">
        <v>63</v>
      </c>
      <c r="H249" s="110">
        <v>0.22743682310469315</v>
      </c>
      <c r="I249" s="109">
        <v>161</v>
      </c>
      <c r="J249" s="110">
        <v>0.90960451977401124</v>
      </c>
      <c r="K249" s="109">
        <v>193</v>
      </c>
      <c r="L249" s="110">
        <v>0.83913043478260874</v>
      </c>
      <c r="M249" s="109">
        <v>63</v>
      </c>
      <c r="N249" s="110">
        <v>1</v>
      </c>
    </row>
    <row r="250" spans="1:14" ht="16.5" customHeight="1" thickBot="1" x14ac:dyDescent="0.3">
      <c r="A250" s="232"/>
      <c r="B250" s="111" t="s">
        <v>357</v>
      </c>
      <c r="C250" s="112">
        <v>481</v>
      </c>
      <c r="D250" s="113">
        <v>0.67842031029619176</v>
      </c>
      <c r="E250" s="112">
        <v>428</v>
      </c>
      <c r="F250" s="113">
        <v>0.64848484848484844</v>
      </c>
      <c r="G250" s="112">
        <v>139</v>
      </c>
      <c r="H250" s="113">
        <v>0.64953271028037385</v>
      </c>
      <c r="I250" s="112">
        <v>9</v>
      </c>
      <c r="J250" s="113">
        <v>0.5625</v>
      </c>
      <c r="K250" s="112">
        <v>26</v>
      </c>
      <c r="L250" s="113">
        <v>0.70270270270270274</v>
      </c>
      <c r="M250" s="112">
        <v>0</v>
      </c>
      <c r="N250" s="113" t="e">
        <v>#DIV/0!</v>
      </c>
    </row>
    <row r="251" spans="1:14" ht="16.5" customHeight="1" x14ac:dyDescent="0.25">
      <c r="A251" s="240" t="s">
        <v>1082</v>
      </c>
      <c r="B251" s="105" t="s">
        <v>21</v>
      </c>
      <c r="C251" s="106">
        <v>2</v>
      </c>
      <c r="D251" s="107">
        <v>2.9154518950437317E-3</v>
      </c>
      <c r="E251" s="106">
        <v>2</v>
      </c>
      <c r="F251" s="107">
        <v>3.1298904538341159E-3</v>
      </c>
      <c r="G251" s="106">
        <v>2</v>
      </c>
      <c r="H251" s="107">
        <v>9.5238095238095247E-3</v>
      </c>
      <c r="I251" s="106">
        <v>0</v>
      </c>
      <c r="J251" s="107">
        <v>0</v>
      </c>
      <c r="K251" s="106">
        <v>0</v>
      </c>
      <c r="L251" s="107">
        <v>0</v>
      </c>
      <c r="M251" s="106">
        <v>0</v>
      </c>
      <c r="N251" s="107" t="e">
        <v>#DIV/0!</v>
      </c>
    </row>
    <row r="252" spans="1:14" ht="16.5" customHeight="1" x14ac:dyDescent="0.25">
      <c r="A252" s="241"/>
      <c r="B252" s="108" t="s">
        <v>20</v>
      </c>
      <c r="C252" s="109">
        <v>36</v>
      </c>
      <c r="D252" s="110">
        <v>5.2478134110787174E-2</v>
      </c>
      <c r="E252" s="109">
        <v>44</v>
      </c>
      <c r="F252" s="110">
        <v>6.8857589984350542E-2</v>
      </c>
      <c r="G252" s="109">
        <v>12</v>
      </c>
      <c r="H252" s="110">
        <v>5.7142857142857141E-2</v>
      </c>
      <c r="I252" s="109">
        <v>1</v>
      </c>
      <c r="J252" s="110">
        <v>6.25E-2</v>
      </c>
      <c r="K252" s="109">
        <v>3</v>
      </c>
      <c r="L252" s="110">
        <v>8.1081081081081086E-2</v>
      </c>
      <c r="M252" s="109">
        <v>0</v>
      </c>
      <c r="N252" s="110" t="e">
        <v>#DIV/0!</v>
      </c>
    </row>
    <row r="253" spans="1:14" ht="16.5" hidden="1" customHeight="1" x14ac:dyDescent="0.25">
      <c r="A253" s="241"/>
      <c r="B253" s="108" t="s">
        <v>19</v>
      </c>
      <c r="C253" s="109">
        <v>161</v>
      </c>
      <c r="D253" s="110">
        <v>0.19008264462809918</v>
      </c>
      <c r="E253" s="109">
        <v>193</v>
      </c>
      <c r="F253" s="110">
        <v>0.23197115384615385</v>
      </c>
      <c r="G253" s="109">
        <v>63</v>
      </c>
      <c r="H253" s="110">
        <v>0.23076923076923078</v>
      </c>
      <c r="I253" s="109">
        <v>161</v>
      </c>
      <c r="J253" s="110">
        <v>0.90960451977401124</v>
      </c>
      <c r="K253" s="109">
        <v>193</v>
      </c>
      <c r="L253" s="110">
        <v>0.83913043478260874</v>
      </c>
      <c r="M253" s="109">
        <v>63</v>
      </c>
      <c r="N253" s="110">
        <v>1</v>
      </c>
    </row>
    <row r="254" spans="1:14" ht="16.5" customHeight="1" thickBot="1" x14ac:dyDescent="0.3">
      <c r="A254" s="232"/>
      <c r="B254" s="111" t="s">
        <v>357</v>
      </c>
      <c r="C254" s="112">
        <v>648</v>
      </c>
      <c r="D254" s="113">
        <v>0.94460641399416911</v>
      </c>
      <c r="E254" s="112">
        <v>593</v>
      </c>
      <c r="F254" s="113">
        <v>0.9280125195618153</v>
      </c>
      <c r="G254" s="112">
        <v>196</v>
      </c>
      <c r="H254" s="113">
        <v>0.93333333333333335</v>
      </c>
      <c r="I254" s="112">
        <v>15</v>
      </c>
      <c r="J254" s="113">
        <v>0.9375</v>
      </c>
      <c r="K254" s="112">
        <v>34</v>
      </c>
      <c r="L254" s="113">
        <v>0.91891891891891897</v>
      </c>
      <c r="M254" s="112">
        <v>0</v>
      </c>
      <c r="N254" s="113" t="e">
        <v>#DIV/0!</v>
      </c>
    </row>
    <row r="255" spans="1:14" ht="16.5" customHeight="1" x14ac:dyDescent="0.25">
      <c r="A255" s="240" t="s">
        <v>1083</v>
      </c>
      <c r="B255" s="105" t="s">
        <v>21</v>
      </c>
      <c r="C255" s="106">
        <v>22</v>
      </c>
      <c r="D255" s="107">
        <v>8.943089430894309E-2</v>
      </c>
      <c r="E255" s="106">
        <v>26</v>
      </c>
      <c r="F255" s="107">
        <v>0.14606741573033707</v>
      </c>
      <c r="G255" s="106">
        <v>22</v>
      </c>
      <c r="H255" s="107">
        <v>0.4</v>
      </c>
      <c r="I255" s="106">
        <v>0</v>
      </c>
      <c r="J255" s="107">
        <v>0</v>
      </c>
      <c r="K255" s="106">
        <v>1</v>
      </c>
      <c r="L255" s="107">
        <v>0.1</v>
      </c>
      <c r="M255" s="106">
        <v>0</v>
      </c>
      <c r="N255" s="107" t="e">
        <v>#DIV/0!</v>
      </c>
    </row>
    <row r="256" spans="1:14" ht="16.5" customHeight="1" x14ac:dyDescent="0.25">
      <c r="A256" s="241"/>
      <c r="B256" s="108" t="s">
        <v>20</v>
      </c>
      <c r="C256" s="109">
        <v>6</v>
      </c>
      <c r="D256" s="110">
        <v>2.4390243902439025E-2</v>
      </c>
      <c r="E256" s="109">
        <v>6</v>
      </c>
      <c r="F256" s="110">
        <v>3.3707865168539325E-2</v>
      </c>
      <c r="G256" s="109">
        <v>2</v>
      </c>
      <c r="H256" s="110">
        <v>3.6363636363636362E-2</v>
      </c>
      <c r="I256" s="109">
        <v>0</v>
      </c>
      <c r="J256" s="110">
        <v>0</v>
      </c>
      <c r="K256" s="109">
        <v>1</v>
      </c>
      <c r="L256" s="110">
        <v>0.1</v>
      </c>
      <c r="M256" s="109">
        <v>0</v>
      </c>
      <c r="N256" s="110" t="e">
        <v>#DIV/0!</v>
      </c>
    </row>
    <row r="257" spans="1:14" ht="16.5" hidden="1" customHeight="1" x14ac:dyDescent="0.25">
      <c r="A257" s="241"/>
      <c r="B257" s="108" t="s">
        <v>19</v>
      </c>
      <c r="C257" s="109">
        <v>161</v>
      </c>
      <c r="D257" s="110">
        <v>0.39557739557739557</v>
      </c>
      <c r="E257" s="109">
        <v>193</v>
      </c>
      <c r="F257" s="110">
        <v>0.52021563342318056</v>
      </c>
      <c r="G257" s="109">
        <v>63</v>
      </c>
      <c r="H257" s="110">
        <v>0.53389830508474578</v>
      </c>
      <c r="I257" s="109">
        <v>161</v>
      </c>
      <c r="J257" s="110">
        <v>0.98170731707317072</v>
      </c>
      <c r="K257" s="109">
        <v>193</v>
      </c>
      <c r="L257" s="110">
        <v>0.95073891625615758</v>
      </c>
      <c r="M257" s="109">
        <v>63</v>
      </c>
      <c r="N257" s="110">
        <v>1</v>
      </c>
    </row>
    <row r="258" spans="1:14" ht="16.5" customHeight="1" thickBot="1" x14ac:dyDescent="0.3">
      <c r="A258" s="232"/>
      <c r="B258" s="111" t="s">
        <v>357</v>
      </c>
      <c r="C258" s="112">
        <v>218</v>
      </c>
      <c r="D258" s="113">
        <v>0.88617886178861793</v>
      </c>
      <c r="E258" s="112">
        <v>146</v>
      </c>
      <c r="F258" s="113">
        <v>0.8202247191011236</v>
      </c>
      <c r="G258" s="112">
        <v>31</v>
      </c>
      <c r="H258" s="113">
        <v>0.5636363636363636</v>
      </c>
      <c r="I258" s="112">
        <v>3</v>
      </c>
      <c r="J258" s="113">
        <v>1</v>
      </c>
      <c r="K258" s="112">
        <v>8</v>
      </c>
      <c r="L258" s="113">
        <v>0.8</v>
      </c>
      <c r="M258" s="112">
        <v>0</v>
      </c>
      <c r="N258" s="113" t="e">
        <v>#DIV/0!</v>
      </c>
    </row>
    <row r="259" spans="1:14" ht="6" customHeight="1" x14ac:dyDescent="0.25">
      <c r="A259" s="172"/>
      <c r="B259" s="173"/>
      <c r="C259" s="174"/>
      <c r="D259" s="175"/>
      <c r="E259" s="174"/>
      <c r="F259" s="175"/>
      <c r="G259" s="174"/>
      <c r="H259" s="175"/>
      <c r="I259" s="174"/>
      <c r="J259" s="175"/>
      <c r="K259" s="174"/>
      <c r="L259" s="175"/>
      <c r="M259" s="174"/>
      <c r="N259" s="175"/>
    </row>
    <row r="260" spans="1:14" ht="16.5" customHeight="1" x14ac:dyDescent="0.25">
      <c r="A260" s="169"/>
      <c r="B260" s="154"/>
      <c r="C260" s="170"/>
      <c r="D260" s="171"/>
      <c r="E260" s="170"/>
      <c r="F260" s="171"/>
      <c r="G260" s="170"/>
      <c r="H260" s="171"/>
      <c r="I260" s="170"/>
      <c r="J260" s="171"/>
      <c r="K260" s="170"/>
      <c r="L260" s="171"/>
      <c r="M260" s="170"/>
      <c r="N260" s="171"/>
    </row>
    <row r="261" spans="1:14" ht="16.5" customHeight="1" x14ac:dyDescent="0.25">
      <c r="A261" s="169"/>
      <c r="B261" s="154"/>
      <c r="C261" s="170"/>
      <c r="D261" s="171"/>
      <c r="E261" s="170"/>
      <c r="F261" s="171"/>
      <c r="G261" s="170"/>
      <c r="H261" s="171"/>
      <c r="I261" s="170"/>
      <c r="J261" s="171"/>
      <c r="K261" s="170"/>
      <c r="L261" s="171"/>
      <c r="M261" s="170"/>
      <c r="N261" s="171"/>
    </row>
    <row r="262" spans="1:14" ht="16.5" customHeight="1" x14ac:dyDescent="0.25">
      <c r="A262" s="169"/>
      <c r="B262" s="154"/>
      <c r="C262" s="170"/>
      <c r="D262" s="171"/>
      <c r="E262" s="170"/>
      <c r="F262" s="171"/>
      <c r="G262" s="170"/>
      <c r="H262" s="171"/>
      <c r="I262" s="170"/>
      <c r="J262" s="171"/>
      <c r="K262" s="170"/>
      <c r="L262" s="171"/>
      <c r="M262" s="170"/>
      <c r="N262" s="171"/>
    </row>
    <row r="263" spans="1:14" ht="16.5" customHeight="1" x14ac:dyDescent="0.25">
      <c r="A263" s="169"/>
      <c r="B263" s="154"/>
      <c r="C263" s="170"/>
      <c r="D263" s="171"/>
      <c r="E263" s="170"/>
      <c r="F263" s="171"/>
      <c r="G263" s="170"/>
      <c r="H263" s="171"/>
      <c r="I263" s="170"/>
      <c r="J263" s="171"/>
      <c r="K263" s="170"/>
      <c r="L263" s="171"/>
      <c r="M263" s="170"/>
      <c r="N263" s="171"/>
    </row>
    <row r="264" spans="1:14" ht="16.5" customHeight="1" x14ac:dyDescent="0.25">
      <c r="A264" s="169"/>
      <c r="B264" s="154"/>
      <c r="C264" s="170"/>
      <c r="D264" s="171"/>
      <c r="E264" s="170"/>
      <c r="F264" s="171"/>
      <c r="G264" s="170"/>
      <c r="H264" s="171"/>
      <c r="I264" s="170"/>
      <c r="J264" s="171"/>
      <c r="K264" s="170"/>
      <c r="L264" s="171"/>
      <c r="M264" s="170"/>
      <c r="N264" s="171"/>
    </row>
    <row r="265" spans="1:14" ht="16.5" customHeight="1" x14ac:dyDescent="0.25">
      <c r="A265" s="169"/>
      <c r="B265" s="154"/>
      <c r="C265" s="170"/>
      <c r="D265" s="171"/>
      <c r="E265" s="170"/>
      <c r="F265" s="171"/>
      <c r="G265" s="170"/>
      <c r="H265" s="171"/>
      <c r="I265" s="170"/>
      <c r="J265" s="171"/>
      <c r="K265" s="170"/>
      <c r="L265" s="171"/>
      <c r="M265" s="170"/>
      <c r="N265" s="171"/>
    </row>
    <row r="266" spans="1:14" ht="16.5" customHeight="1" x14ac:dyDescent="0.25">
      <c r="A266" s="169"/>
      <c r="B266" s="154"/>
      <c r="C266" s="170"/>
      <c r="D266" s="171"/>
      <c r="E266" s="170"/>
      <c r="F266" s="171"/>
      <c r="G266" s="170"/>
      <c r="H266" s="171"/>
      <c r="I266" s="170"/>
      <c r="J266" s="171"/>
      <c r="K266" s="170"/>
      <c r="L266" s="171"/>
      <c r="M266" s="170"/>
      <c r="N266" s="171"/>
    </row>
    <row r="267" spans="1:14" ht="16.5" customHeight="1" x14ac:dyDescent="0.25">
      <c r="A267" s="169"/>
      <c r="B267" s="154"/>
      <c r="C267" s="170"/>
      <c r="D267" s="171"/>
      <c r="E267" s="170"/>
      <c r="F267" s="171"/>
      <c r="G267" s="170"/>
      <c r="H267" s="171"/>
      <c r="I267" s="170"/>
      <c r="J267" s="171"/>
      <c r="K267" s="170"/>
      <c r="L267" s="171"/>
      <c r="M267" s="170"/>
      <c r="N267" s="171"/>
    </row>
    <row r="268" spans="1:14" ht="16.5" customHeight="1" x14ac:dyDescent="0.25">
      <c r="A268" s="169"/>
      <c r="B268" s="154"/>
      <c r="C268" s="170"/>
      <c r="D268" s="171"/>
      <c r="E268" s="170"/>
      <c r="F268" s="171"/>
      <c r="G268" s="170"/>
      <c r="H268" s="171"/>
      <c r="I268" s="170"/>
      <c r="J268" s="171"/>
      <c r="K268" s="170"/>
      <c r="L268" s="171"/>
      <c r="M268" s="170"/>
      <c r="N268" s="171"/>
    </row>
    <row r="269" spans="1:14" ht="16.5" customHeight="1" x14ac:dyDescent="0.25">
      <c r="A269" s="169"/>
      <c r="B269" s="154"/>
      <c r="C269" s="170"/>
      <c r="D269" s="171"/>
      <c r="E269" s="170"/>
      <c r="F269" s="171"/>
      <c r="G269" s="170"/>
      <c r="H269" s="171"/>
      <c r="I269" s="170"/>
      <c r="J269" s="171"/>
      <c r="K269" s="170"/>
      <c r="L269" s="171"/>
      <c r="M269" s="170"/>
      <c r="N269" s="171"/>
    </row>
    <row r="270" spans="1:14" ht="16.5" customHeight="1" x14ac:dyDescent="0.25">
      <c r="A270" s="169"/>
      <c r="B270" s="154"/>
      <c r="C270" s="170"/>
      <c r="D270" s="171"/>
      <c r="E270" s="170"/>
      <c r="F270" s="171"/>
      <c r="G270" s="170"/>
      <c r="H270" s="171"/>
      <c r="I270" s="170"/>
      <c r="J270" s="171"/>
      <c r="K270" s="170"/>
      <c r="L270" s="171"/>
      <c r="M270" s="170"/>
      <c r="N270" s="171"/>
    </row>
    <row r="271" spans="1:14" ht="16.5" customHeight="1" x14ac:dyDescent="0.25">
      <c r="A271" s="169"/>
      <c r="B271" s="154"/>
      <c r="C271" s="170"/>
      <c r="D271" s="171"/>
      <c r="E271" s="170"/>
      <c r="F271" s="171"/>
      <c r="G271" s="170"/>
      <c r="H271" s="171"/>
      <c r="I271" s="170"/>
      <c r="J271" s="171"/>
      <c r="K271" s="170"/>
      <c r="L271" s="171"/>
      <c r="M271" s="170"/>
      <c r="N271" s="171"/>
    </row>
    <row r="272" spans="1:14" ht="16.5" customHeight="1" x14ac:dyDescent="0.25">
      <c r="A272" s="169"/>
      <c r="B272" s="154"/>
      <c r="C272" s="170"/>
      <c r="D272" s="171"/>
      <c r="E272" s="170"/>
      <c r="F272" s="171"/>
      <c r="G272" s="170"/>
      <c r="H272" s="171"/>
      <c r="I272" s="170"/>
      <c r="J272" s="171"/>
      <c r="K272" s="170"/>
      <c r="L272" s="171"/>
      <c r="M272" s="170"/>
      <c r="N272" s="171"/>
    </row>
    <row r="273" spans="1:14" ht="12.75" customHeight="1" x14ac:dyDescent="0.25">
      <c r="A273" s="84"/>
      <c r="B273" s="85"/>
      <c r="C273" s="52"/>
      <c r="D273" s="86"/>
      <c r="E273" s="52"/>
      <c r="F273" s="86"/>
      <c r="G273" s="52"/>
      <c r="H273" s="86"/>
      <c r="I273" s="52"/>
      <c r="J273" s="86"/>
      <c r="K273" s="52"/>
      <c r="L273" s="86"/>
      <c r="M273" s="52"/>
      <c r="N273" s="86"/>
    </row>
    <row r="274" spans="1:14" ht="18.75" x14ac:dyDescent="0.3">
      <c r="A274" s="193" t="s">
        <v>1041</v>
      </c>
      <c r="B274" s="219"/>
      <c r="C274" s="195" t="s">
        <v>106</v>
      </c>
      <c r="D274" s="245"/>
      <c r="E274" s="245"/>
      <c r="F274" s="245"/>
      <c r="G274" s="245"/>
      <c r="H274" s="196"/>
      <c r="I274" s="195" t="s">
        <v>365</v>
      </c>
      <c r="J274" s="245"/>
      <c r="K274" s="245"/>
      <c r="L274" s="245"/>
      <c r="M274" s="245"/>
      <c r="N274" s="196"/>
    </row>
    <row r="275" spans="1:14" ht="15" x14ac:dyDescent="0.25">
      <c r="A275" s="193"/>
      <c r="B275" s="219"/>
      <c r="C275" s="246" t="s">
        <v>336</v>
      </c>
      <c r="D275" s="246"/>
      <c r="E275" s="246" t="s">
        <v>337</v>
      </c>
      <c r="F275" s="246"/>
      <c r="G275" s="246" t="s">
        <v>171</v>
      </c>
      <c r="H275" s="246"/>
      <c r="I275" s="246" t="s">
        <v>336</v>
      </c>
      <c r="J275" s="246"/>
      <c r="K275" s="257" t="s">
        <v>337</v>
      </c>
      <c r="L275" s="258"/>
      <c r="M275" s="257" t="s">
        <v>171</v>
      </c>
      <c r="N275" s="258"/>
    </row>
    <row r="276" spans="1:14" ht="15.75" customHeight="1" thickBot="1" x14ac:dyDescent="0.3">
      <c r="A276" s="194"/>
      <c r="B276" s="220"/>
      <c r="C276" s="7" t="s">
        <v>333</v>
      </c>
      <c r="D276" s="7" t="s">
        <v>332</v>
      </c>
      <c r="E276" s="7" t="s">
        <v>333</v>
      </c>
      <c r="F276" s="7" t="s">
        <v>332</v>
      </c>
      <c r="G276" s="7" t="s">
        <v>333</v>
      </c>
      <c r="H276" s="7" t="s">
        <v>332</v>
      </c>
      <c r="I276" s="7" t="s">
        <v>333</v>
      </c>
      <c r="J276" s="7" t="s">
        <v>332</v>
      </c>
      <c r="K276" s="7" t="s">
        <v>333</v>
      </c>
      <c r="L276" s="7" t="s">
        <v>332</v>
      </c>
      <c r="M276" s="7" t="s">
        <v>333</v>
      </c>
      <c r="N276" s="7" t="s">
        <v>332</v>
      </c>
    </row>
    <row r="277" spans="1:14" ht="18" customHeight="1" x14ac:dyDescent="0.25">
      <c r="A277" s="200" t="s">
        <v>1042</v>
      </c>
      <c r="B277" s="25" t="s">
        <v>27</v>
      </c>
      <c r="C277" s="10">
        <v>64</v>
      </c>
      <c r="D277" s="36">
        <v>0.49230769230769234</v>
      </c>
      <c r="E277" s="10">
        <v>90</v>
      </c>
      <c r="F277" s="36">
        <v>0.64748201438848918</v>
      </c>
      <c r="G277" s="10">
        <v>16</v>
      </c>
      <c r="H277" s="36">
        <v>0.48484848484848486</v>
      </c>
      <c r="I277" s="10">
        <v>0</v>
      </c>
      <c r="J277" s="36">
        <v>0</v>
      </c>
      <c r="K277" s="10">
        <v>8</v>
      </c>
      <c r="L277" s="36">
        <v>0.8</v>
      </c>
      <c r="M277" s="10">
        <v>0</v>
      </c>
      <c r="N277" s="36" t="e">
        <v>#DIV/0!</v>
      </c>
    </row>
    <row r="278" spans="1:14" ht="18" customHeight="1" thickBot="1" x14ac:dyDescent="0.3">
      <c r="A278" s="202"/>
      <c r="B278" s="26" t="s">
        <v>28</v>
      </c>
      <c r="C278" s="11">
        <v>66</v>
      </c>
      <c r="D278" s="37">
        <v>0.50769230769230766</v>
      </c>
      <c r="E278" s="11">
        <v>49</v>
      </c>
      <c r="F278" s="37">
        <v>0.35251798561151076</v>
      </c>
      <c r="G278" s="11">
        <v>17</v>
      </c>
      <c r="H278" s="37">
        <v>0.51515151515151514</v>
      </c>
      <c r="I278" s="11">
        <v>3</v>
      </c>
      <c r="J278" s="37">
        <v>1</v>
      </c>
      <c r="K278" s="11">
        <v>2</v>
      </c>
      <c r="L278" s="37">
        <v>0.2</v>
      </c>
      <c r="M278" s="11">
        <v>0</v>
      </c>
      <c r="N278" s="37" t="e">
        <v>#DIV/0!</v>
      </c>
    </row>
    <row r="279" spans="1:14" ht="18" customHeight="1" x14ac:dyDescent="0.25">
      <c r="A279" s="200" t="s">
        <v>1102</v>
      </c>
      <c r="B279" s="25" t="s">
        <v>27</v>
      </c>
      <c r="C279" s="10">
        <v>11</v>
      </c>
      <c r="D279" s="36">
        <v>0.10185185185185185</v>
      </c>
      <c r="E279" s="10">
        <v>45</v>
      </c>
      <c r="F279" s="36">
        <v>0.36</v>
      </c>
      <c r="G279" s="10">
        <v>7</v>
      </c>
      <c r="H279" s="36">
        <v>0.20588235294117646</v>
      </c>
      <c r="I279" s="10">
        <v>0</v>
      </c>
      <c r="J279" s="36">
        <v>0</v>
      </c>
      <c r="K279" s="10">
        <v>2</v>
      </c>
      <c r="L279" s="36">
        <v>0.2857142857142857</v>
      </c>
      <c r="M279" s="10">
        <v>0</v>
      </c>
      <c r="N279" s="36" t="e">
        <v>#DIV/0!</v>
      </c>
    </row>
    <row r="280" spans="1:14" ht="18" customHeight="1" thickBot="1" x14ac:dyDescent="0.3">
      <c r="A280" s="202"/>
      <c r="B280" s="26" t="s">
        <v>28</v>
      </c>
      <c r="C280" s="11">
        <v>97</v>
      </c>
      <c r="D280" s="37">
        <v>0.89814814814814814</v>
      </c>
      <c r="E280" s="11">
        <v>80</v>
      </c>
      <c r="F280" s="37">
        <v>0.64</v>
      </c>
      <c r="G280" s="11">
        <v>27</v>
      </c>
      <c r="H280" s="37">
        <v>0.79411764705882348</v>
      </c>
      <c r="I280" s="11">
        <v>4</v>
      </c>
      <c r="J280" s="37">
        <v>1</v>
      </c>
      <c r="K280" s="11">
        <v>5</v>
      </c>
      <c r="L280" s="37">
        <v>0.7142857142857143</v>
      </c>
      <c r="M280" s="11">
        <v>0</v>
      </c>
      <c r="N280" s="37" t="e">
        <v>#DIV/0!</v>
      </c>
    </row>
    <row r="281" spans="1:14" ht="18" customHeight="1" x14ac:dyDescent="0.25">
      <c r="A281" s="200" t="s">
        <v>1103</v>
      </c>
      <c r="B281" s="25" t="s">
        <v>27</v>
      </c>
      <c r="C281" s="10">
        <v>26</v>
      </c>
      <c r="D281" s="36">
        <v>0.23636363636363636</v>
      </c>
      <c r="E281" s="10">
        <v>92</v>
      </c>
      <c r="F281" s="36">
        <v>0.64335664335664333</v>
      </c>
      <c r="G281" s="10">
        <v>23</v>
      </c>
      <c r="H281" s="36">
        <v>0.53488372093023251</v>
      </c>
      <c r="I281" s="10">
        <v>0</v>
      </c>
      <c r="J281" s="36">
        <v>0</v>
      </c>
      <c r="K281" s="10">
        <v>6</v>
      </c>
      <c r="L281" s="36">
        <v>0.75</v>
      </c>
      <c r="M281" s="10">
        <v>0</v>
      </c>
      <c r="N281" s="36" t="e">
        <v>#DIV/0!</v>
      </c>
    </row>
    <row r="282" spans="1:14" ht="18" customHeight="1" thickBot="1" x14ac:dyDescent="0.3">
      <c r="A282" s="202"/>
      <c r="B282" s="26" t="s">
        <v>28</v>
      </c>
      <c r="C282" s="11">
        <v>84</v>
      </c>
      <c r="D282" s="37">
        <v>0.76363636363636367</v>
      </c>
      <c r="E282" s="11">
        <v>51</v>
      </c>
      <c r="F282" s="37">
        <v>0.35664335664335667</v>
      </c>
      <c r="G282" s="11">
        <v>20</v>
      </c>
      <c r="H282" s="37">
        <v>0.46511627906976744</v>
      </c>
      <c r="I282" s="11">
        <v>4</v>
      </c>
      <c r="J282" s="37">
        <v>1</v>
      </c>
      <c r="K282" s="11">
        <v>2</v>
      </c>
      <c r="L282" s="37">
        <v>0.25</v>
      </c>
      <c r="M282" s="11">
        <v>0</v>
      </c>
      <c r="N282" s="37" t="e">
        <v>#DIV/0!</v>
      </c>
    </row>
    <row r="283" spans="1:14" ht="18" customHeight="1" x14ac:dyDescent="0.25">
      <c r="A283" s="200" t="s">
        <v>1104</v>
      </c>
      <c r="B283" s="25" t="s">
        <v>27</v>
      </c>
      <c r="C283" s="10">
        <v>70</v>
      </c>
      <c r="D283" s="36">
        <v>0.51094890510948909</v>
      </c>
      <c r="E283" s="10">
        <v>42</v>
      </c>
      <c r="F283" s="36">
        <v>0.35294117647058826</v>
      </c>
      <c r="G283" s="10">
        <v>12</v>
      </c>
      <c r="H283" s="36">
        <v>0.34285714285714286</v>
      </c>
      <c r="I283" s="10">
        <v>2</v>
      </c>
      <c r="J283" s="36">
        <v>0.4</v>
      </c>
      <c r="K283" s="10">
        <v>4</v>
      </c>
      <c r="L283" s="36">
        <v>0.5</v>
      </c>
      <c r="M283" s="10">
        <v>0</v>
      </c>
      <c r="N283" s="36" t="e">
        <v>#DIV/0!</v>
      </c>
    </row>
    <row r="284" spans="1:14" ht="18" customHeight="1" thickBot="1" x14ac:dyDescent="0.3">
      <c r="A284" s="202"/>
      <c r="B284" s="26" t="s">
        <v>28</v>
      </c>
      <c r="C284" s="11">
        <v>67</v>
      </c>
      <c r="D284" s="37">
        <v>0.48905109489051096</v>
      </c>
      <c r="E284" s="11">
        <v>77</v>
      </c>
      <c r="F284" s="37">
        <v>0.6470588235294118</v>
      </c>
      <c r="G284" s="11">
        <v>23</v>
      </c>
      <c r="H284" s="37">
        <v>0.65714285714285714</v>
      </c>
      <c r="I284" s="11">
        <v>3</v>
      </c>
      <c r="J284" s="37">
        <v>0.6</v>
      </c>
      <c r="K284" s="11">
        <v>4</v>
      </c>
      <c r="L284" s="37">
        <v>0.5</v>
      </c>
      <c r="M284" s="11">
        <v>0</v>
      </c>
      <c r="N284" s="37" t="e">
        <v>#DIV/0!</v>
      </c>
    </row>
    <row r="285" spans="1:14" ht="18" customHeight="1" x14ac:dyDescent="0.25">
      <c r="A285" s="200" t="s">
        <v>1105</v>
      </c>
      <c r="B285" s="25" t="s">
        <v>27</v>
      </c>
      <c r="C285" s="10">
        <v>13</v>
      </c>
      <c r="D285" s="36">
        <v>0.12380952380952381</v>
      </c>
      <c r="E285" s="10">
        <v>8</v>
      </c>
      <c r="F285" s="36">
        <v>7.2727272727272724E-2</v>
      </c>
      <c r="G285" s="10">
        <v>4</v>
      </c>
      <c r="H285" s="36">
        <v>0.12903225806451613</v>
      </c>
      <c r="I285" s="10">
        <v>0</v>
      </c>
      <c r="J285" s="36">
        <v>0</v>
      </c>
      <c r="K285" s="10">
        <v>0</v>
      </c>
      <c r="L285" s="36">
        <v>0</v>
      </c>
      <c r="M285" s="10">
        <v>0</v>
      </c>
      <c r="N285" s="36" t="e">
        <v>#DIV/0!</v>
      </c>
    </row>
    <row r="286" spans="1:14" ht="18" customHeight="1" thickBot="1" x14ac:dyDescent="0.3">
      <c r="A286" s="202"/>
      <c r="B286" s="26" t="s">
        <v>28</v>
      </c>
      <c r="C286" s="11">
        <v>92</v>
      </c>
      <c r="D286" s="37">
        <v>0.87619047619047619</v>
      </c>
      <c r="E286" s="11">
        <v>102</v>
      </c>
      <c r="F286" s="37">
        <v>0.92727272727272725</v>
      </c>
      <c r="G286" s="11">
        <v>27</v>
      </c>
      <c r="H286" s="37">
        <v>0.87096774193548387</v>
      </c>
      <c r="I286" s="11">
        <v>4</v>
      </c>
      <c r="J286" s="37">
        <v>1</v>
      </c>
      <c r="K286" s="11">
        <v>5</v>
      </c>
      <c r="L286" s="37">
        <v>1</v>
      </c>
      <c r="M286" s="11">
        <v>0</v>
      </c>
      <c r="N286" s="37" t="e">
        <v>#DIV/0!</v>
      </c>
    </row>
    <row r="287" spans="1:14" ht="18" customHeight="1" x14ac:dyDescent="0.25">
      <c r="A287" s="200" t="s">
        <v>117</v>
      </c>
      <c r="B287" s="25" t="s">
        <v>27</v>
      </c>
      <c r="C287" s="10">
        <v>34</v>
      </c>
      <c r="D287" s="36">
        <v>0.28813559322033899</v>
      </c>
      <c r="E287" s="10">
        <v>11</v>
      </c>
      <c r="F287" s="36">
        <v>0.10377358490566038</v>
      </c>
      <c r="G287" s="10">
        <v>2</v>
      </c>
      <c r="H287" s="36">
        <v>6.6666666666666666E-2</v>
      </c>
      <c r="I287" s="10">
        <v>2</v>
      </c>
      <c r="J287" s="36">
        <v>0.5</v>
      </c>
      <c r="K287" s="10">
        <v>1</v>
      </c>
      <c r="L287" s="36">
        <v>0.2</v>
      </c>
      <c r="M287" s="10">
        <v>0</v>
      </c>
      <c r="N287" s="36" t="e">
        <v>#DIV/0!</v>
      </c>
    </row>
    <row r="288" spans="1:14" ht="18" customHeight="1" thickBot="1" x14ac:dyDescent="0.3">
      <c r="A288" s="202"/>
      <c r="B288" s="26" t="s">
        <v>28</v>
      </c>
      <c r="C288" s="11">
        <v>84</v>
      </c>
      <c r="D288" s="37">
        <v>0.71186440677966101</v>
      </c>
      <c r="E288" s="11">
        <v>95</v>
      </c>
      <c r="F288" s="37">
        <v>0.89622641509433965</v>
      </c>
      <c r="G288" s="11">
        <v>28</v>
      </c>
      <c r="H288" s="37">
        <v>0.93333333333333335</v>
      </c>
      <c r="I288" s="11">
        <v>2</v>
      </c>
      <c r="J288" s="37">
        <v>0.5</v>
      </c>
      <c r="K288" s="11">
        <v>4</v>
      </c>
      <c r="L288" s="37">
        <v>0.8</v>
      </c>
      <c r="M288" s="11">
        <v>0</v>
      </c>
      <c r="N288" s="37" t="e">
        <v>#DIV/0!</v>
      </c>
    </row>
    <row r="289" spans="1:14" ht="18" customHeight="1" x14ac:dyDescent="0.25">
      <c r="A289" s="200" t="s">
        <v>1043</v>
      </c>
      <c r="B289" s="25" t="s">
        <v>27</v>
      </c>
      <c r="C289" s="10">
        <v>20</v>
      </c>
      <c r="D289" s="36">
        <v>0.18867924528301888</v>
      </c>
      <c r="E289" s="10">
        <v>23</v>
      </c>
      <c r="F289" s="36">
        <v>0.2</v>
      </c>
      <c r="G289" s="10">
        <v>14</v>
      </c>
      <c r="H289" s="36">
        <v>0.3783783783783784</v>
      </c>
      <c r="I289" s="10">
        <v>0</v>
      </c>
      <c r="J289" s="36">
        <v>0</v>
      </c>
      <c r="K289" s="10">
        <v>3</v>
      </c>
      <c r="L289" s="36">
        <v>0.375</v>
      </c>
      <c r="M289" s="10">
        <v>0</v>
      </c>
      <c r="N289" s="36" t="e">
        <v>#DIV/0!</v>
      </c>
    </row>
    <row r="290" spans="1:14" ht="18" customHeight="1" thickBot="1" x14ac:dyDescent="0.3">
      <c r="A290" s="202"/>
      <c r="B290" s="26" t="s">
        <v>28</v>
      </c>
      <c r="C290" s="11">
        <v>86</v>
      </c>
      <c r="D290" s="37">
        <v>0.81132075471698117</v>
      </c>
      <c r="E290" s="11">
        <v>92</v>
      </c>
      <c r="F290" s="37">
        <v>0.8</v>
      </c>
      <c r="G290" s="11">
        <v>23</v>
      </c>
      <c r="H290" s="37">
        <v>0.6216216216216216</v>
      </c>
      <c r="I290" s="11">
        <v>4</v>
      </c>
      <c r="J290" s="37">
        <v>1</v>
      </c>
      <c r="K290" s="11">
        <v>5</v>
      </c>
      <c r="L290" s="37">
        <v>0.625</v>
      </c>
      <c r="M290" s="11">
        <v>0</v>
      </c>
      <c r="N290" s="37" t="e">
        <v>#DIV/0!</v>
      </c>
    </row>
    <row r="291" spans="1:14" ht="18" customHeight="1" x14ac:dyDescent="0.25">
      <c r="A291" s="200" t="s">
        <v>59</v>
      </c>
      <c r="B291" s="25" t="s">
        <v>27</v>
      </c>
      <c r="C291" s="10">
        <v>78</v>
      </c>
      <c r="D291" s="36">
        <v>0.54166666666666663</v>
      </c>
      <c r="E291" s="10">
        <v>84</v>
      </c>
      <c r="F291" s="36">
        <v>0.54545454545454541</v>
      </c>
      <c r="G291" s="10">
        <v>43</v>
      </c>
      <c r="H291" s="36">
        <v>0.75438596491228072</v>
      </c>
      <c r="I291" s="10">
        <v>4</v>
      </c>
      <c r="J291" s="36">
        <v>0.5714285714285714</v>
      </c>
      <c r="K291" s="10">
        <v>7</v>
      </c>
      <c r="L291" s="36">
        <v>0.63636363636363635</v>
      </c>
      <c r="M291" s="10">
        <v>0</v>
      </c>
      <c r="N291" s="36" t="e">
        <v>#DIV/0!</v>
      </c>
    </row>
    <row r="292" spans="1:14" ht="18" customHeight="1" thickBot="1" x14ac:dyDescent="0.3">
      <c r="A292" s="202"/>
      <c r="B292" s="26" t="s">
        <v>28</v>
      </c>
      <c r="C292" s="11">
        <v>66</v>
      </c>
      <c r="D292" s="37">
        <v>0.45833333333333331</v>
      </c>
      <c r="E292" s="11">
        <v>70</v>
      </c>
      <c r="F292" s="37">
        <v>0.45454545454545453</v>
      </c>
      <c r="G292" s="11">
        <v>14</v>
      </c>
      <c r="H292" s="37">
        <v>0.24561403508771928</v>
      </c>
      <c r="I292" s="11">
        <v>3</v>
      </c>
      <c r="J292" s="37">
        <v>0.42857142857142855</v>
      </c>
      <c r="K292" s="11">
        <v>4</v>
      </c>
      <c r="L292" s="37">
        <v>0.36363636363636365</v>
      </c>
      <c r="M292" s="11">
        <v>0</v>
      </c>
      <c r="N292" s="37" t="e">
        <v>#DIV/0!</v>
      </c>
    </row>
    <row r="293" spans="1:14" ht="18" customHeight="1" x14ac:dyDescent="0.25">
      <c r="A293" s="200" t="s">
        <v>1044</v>
      </c>
      <c r="B293" s="25" t="s">
        <v>27</v>
      </c>
      <c r="C293" s="10">
        <v>3</v>
      </c>
      <c r="D293" s="36">
        <v>3.0927835051546393E-2</v>
      </c>
      <c r="E293" s="10">
        <v>34</v>
      </c>
      <c r="F293" s="36">
        <v>0.28813559322033899</v>
      </c>
      <c r="G293" s="10">
        <v>12</v>
      </c>
      <c r="H293" s="36">
        <v>0.33333333333333331</v>
      </c>
      <c r="I293" s="10">
        <v>0</v>
      </c>
      <c r="J293" s="36">
        <v>0</v>
      </c>
      <c r="K293" s="10">
        <v>0</v>
      </c>
      <c r="L293" s="36">
        <v>0</v>
      </c>
      <c r="M293" s="10">
        <v>0</v>
      </c>
      <c r="N293" s="36" t="e">
        <v>#DIV/0!</v>
      </c>
    </row>
    <row r="294" spans="1:14" ht="18" customHeight="1" thickBot="1" x14ac:dyDescent="0.3">
      <c r="A294" s="202"/>
      <c r="B294" s="26" t="s">
        <v>28</v>
      </c>
      <c r="C294" s="11">
        <v>94</v>
      </c>
      <c r="D294" s="37">
        <v>0.96907216494845361</v>
      </c>
      <c r="E294" s="11">
        <v>84</v>
      </c>
      <c r="F294" s="37">
        <v>0.71186440677966101</v>
      </c>
      <c r="G294" s="11">
        <v>24</v>
      </c>
      <c r="H294" s="37">
        <v>0.66666666666666663</v>
      </c>
      <c r="I294" s="11">
        <v>4</v>
      </c>
      <c r="J294" s="37">
        <v>1</v>
      </c>
      <c r="K294" s="11">
        <v>5</v>
      </c>
      <c r="L294" s="37">
        <v>1</v>
      </c>
      <c r="M294" s="11">
        <v>0</v>
      </c>
      <c r="N294" s="37" t="e">
        <v>#DIV/0!</v>
      </c>
    </row>
    <row r="295" spans="1:14" ht="18" customHeight="1" x14ac:dyDescent="0.25">
      <c r="A295" s="200" t="s">
        <v>140</v>
      </c>
      <c r="B295" s="25" t="s">
        <v>27</v>
      </c>
      <c r="C295" s="10">
        <v>4</v>
      </c>
      <c r="D295" s="36">
        <v>4.4444444444444446E-2</v>
      </c>
      <c r="E295" s="10">
        <v>42</v>
      </c>
      <c r="F295" s="36">
        <v>0.33333333333333331</v>
      </c>
      <c r="G295" s="10">
        <v>10</v>
      </c>
      <c r="H295" s="36">
        <v>0.29411764705882354</v>
      </c>
      <c r="I295" s="10">
        <v>0</v>
      </c>
      <c r="J295" s="36">
        <v>0</v>
      </c>
      <c r="K295" s="10">
        <v>3</v>
      </c>
      <c r="L295" s="36">
        <v>0.375</v>
      </c>
      <c r="M295" s="10">
        <v>0</v>
      </c>
      <c r="N295" s="36" t="e">
        <v>#DIV/0!</v>
      </c>
    </row>
    <row r="296" spans="1:14" ht="18" customHeight="1" thickBot="1" x14ac:dyDescent="0.3">
      <c r="A296" s="202"/>
      <c r="B296" s="26" t="s">
        <v>28</v>
      </c>
      <c r="C296" s="11">
        <v>86</v>
      </c>
      <c r="D296" s="37">
        <v>0.9555555555555556</v>
      </c>
      <c r="E296" s="11">
        <v>84</v>
      </c>
      <c r="F296" s="37">
        <v>0.66666666666666663</v>
      </c>
      <c r="G296" s="11">
        <v>24</v>
      </c>
      <c r="H296" s="37">
        <v>0.70588235294117652</v>
      </c>
      <c r="I296" s="11">
        <v>4</v>
      </c>
      <c r="J296" s="37">
        <v>1</v>
      </c>
      <c r="K296" s="11">
        <v>5</v>
      </c>
      <c r="L296" s="37">
        <v>0.625</v>
      </c>
      <c r="M296" s="11">
        <v>0</v>
      </c>
      <c r="N296" s="37" t="e">
        <v>#DIV/0!</v>
      </c>
    </row>
    <row r="297" spans="1:14" ht="18" customHeight="1" x14ac:dyDescent="0.25">
      <c r="A297" s="200" t="s">
        <v>1045</v>
      </c>
      <c r="B297" s="25" t="s">
        <v>27</v>
      </c>
      <c r="C297" s="10">
        <v>26</v>
      </c>
      <c r="D297" s="36">
        <v>0.4642857142857143</v>
      </c>
      <c r="E297" s="10">
        <v>18</v>
      </c>
      <c r="F297" s="36">
        <v>0.46153846153846156</v>
      </c>
      <c r="G297" s="10">
        <v>10</v>
      </c>
      <c r="H297" s="36">
        <v>0.55555555555555558</v>
      </c>
      <c r="I297" s="10">
        <v>0</v>
      </c>
      <c r="J297" s="36" t="e">
        <v>#DIV/0!</v>
      </c>
      <c r="K297" s="10">
        <v>1</v>
      </c>
      <c r="L297" s="36">
        <v>0.5</v>
      </c>
      <c r="M297" s="10">
        <v>0</v>
      </c>
      <c r="N297" s="36" t="e">
        <v>#DIV/0!</v>
      </c>
    </row>
    <row r="298" spans="1:14" ht="18" customHeight="1" thickBot="1" x14ac:dyDescent="0.3">
      <c r="A298" s="202"/>
      <c r="B298" s="26" t="s">
        <v>28</v>
      </c>
      <c r="C298" s="11">
        <v>30</v>
      </c>
      <c r="D298" s="37">
        <v>0.5357142857142857</v>
      </c>
      <c r="E298" s="11">
        <v>21</v>
      </c>
      <c r="F298" s="37">
        <v>0.53846153846153844</v>
      </c>
      <c r="G298" s="11">
        <v>8</v>
      </c>
      <c r="H298" s="37">
        <v>0.44444444444444442</v>
      </c>
      <c r="I298" s="11">
        <v>0</v>
      </c>
      <c r="J298" s="37" t="e">
        <v>#DIV/0!</v>
      </c>
      <c r="K298" s="11">
        <v>1</v>
      </c>
      <c r="L298" s="37">
        <v>0.5</v>
      </c>
      <c r="M298" s="11">
        <v>0</v>
      </c>
      <c r="N298" s="37" t="e">
        <v>#DIV/0!</v>
      </c>
    </row>
    <row r="299" spans="1:14" ht="15" x14ac:dyDescent="0.25">
      <c r="A299" s="48"/>
      <c r="B299" s="48"/>
      <c r="C299" s="48"/>
      <c r="D299" s="61"/>
      <c r="E299" s="48"/>
      <c r="F299" s="61"/>
      <c r="G299" s="48"/>
      <c r="H299" s="61"/>
      <c r="I299" s="48"/>
      <c r="J299" s="61"/>
      <c r="K299" s="48"/>
      <c r="L299" s="61"/>
      <c r="M299" s="48"/>
      <c r="N299" s="61"/>
    </row>
    <row r="300" spans="1:14" ht="15" x14ac:dyDescent="0.25">
      <c r="A300" s="91"/>
      <c r="B300" s="91"/>
      <c r="C300" s="91"/>
      <c r="D300" s="92"/>
      <c r="E300" s="91"/>
      <c r="F300" s="92"/>
      <c r="G300" s="91"/>
      <c r="H300" s="92"/>
      <c r="I300" s="91"/>
      <c r="J300" s="92"/>
      <c r="K300" s="91"/>
      <c r="L300" s="92"/>
      <c r="M300" s="91"/>
      <c r="N300" s="92"/>
    </row>
    <row r="301" spans="1:14" ht="16.5" customHeight="1" x14ac:dyDescent="0.25">
      <c r="A301" s="213" t="s">
        <v>1046</v>
      </c>
      <c r="B301" s="213"/>
      <c r="C301" s="165"/>
      <c r="D301" s="165"/>
      <c r="E301" s="165"/>
      <c r="F301" s="165"/>
      <c r="G301" s="165"/>
      <c r="H301" s="165"/>
      <c r="I301" s="52"/>
      <c r="J301" s="100"/>
      <c r="K301" s="52"/>
      <c r="L301" s="100"/>
      <c r="M301" s="52"/>
      <c r="N301" s="100"/>
    </row>
    <row r="302" spans="1:14" ht="16.5" customHeight="1" thickBot="1" x14ac:dyDescent="0.3">
      <c r="A302" s="194"/>
      <c r="B302" s="194"/>
      <c r="C302" s="177" t="s">
        <v>333</v>
      </c>
      <c r="D302" s="177" t="s">
        <v>332</v>
      </c>
      <c r="E302" s="177" t="s">
        <v>333</v>
      </c>
      <c r="F302" s="177" t="s">
        <v>332</v>
      </c>
      <c r="G302" s="177" t="s">
        <v>333</v>
      </c>
      <c r="H302" s="177" t="s">
        <v>332</v>
      </c>
      <c r="I302" s="177" t="s">
        <v>333</v>
      </c>
      <c r="J302" s="177" t="s">
        <v>332</v>
      </c>
      <c r="K302" s="177" t="s">
        <v>333</v>
      </c>
      <c r="L302" s="177" t="s">
        <v>332</v>
      </c>
      <c r="M302" s="177" t="s">
        <v>333</v>
      </c>
      <c r="N302" s="177" t="s">
        <v>332</v>
      </c>
    </row>
    <row r="303" spans="1:14" ht="15" x14ac:dyDescent="0.25">
      <c r="A303" s="200" t="s">
        <v>1106</v>
      </c>
      <c r="B303" s="25" t="s">
        <v>27</v>
      </c>
      <c r="C303" s="10">
        <v>104</v>
      </c>
      <c r="D303" s="36">
        <v>0.56830601092896171</v>
      </c>
      <c r="E303" s="10">
        <v>100</v>
      </c>
      <c r="F303" s="36">
        <v>0.61728395061728392</v>
      </c>
      <c r="G303" s="10">
        <v>42</v>
      </c>
      <c r="H303" s="36">
        <v>0.7</v>
      </c>
      <c r="I303" s="10">
        <v>1</v>
      </c>
      <c r="J303" s="36">
        <v>0.25</v>
      </c>
      <c r="K303" s="10">
        <v>7</v>
      </c>
      <c r="L303" s="36">
        <v>0.53846153846153844</v>
      </c>
      <c r="M303" s="10">
        <v>0</v>
      </c>
      <c r="N303" s="36" t="e">
        <v>#DIV/0!</v>
      </c>
    </row>
    <row r="304" spans="1:14" ht="15.75" thickBot="1" x14ac:dyDescent="0.3">
      <c r="A304" s="202"/>
      <c r="B304" s="26" t="s">
        <v>28</v>
      </c>
      <c r="C304" s="11">
        <v>79</v>
      </c>
      <c r="D304" s="37">
        <v>0.43169398907103823</v>
      </c>
      <c r="E304" s="11">
        <v>62</v>
      </c>
      <c r="F304" s="37">
        <v>0.38271604938271603</v>
      </c>
      <c r="G304" s="11">
        <v>18</v>
      </c>
      <c r="H304" s="37">
        <v>0.3</v>
      </c>
      <c r="I304" s="11">
        <v>3</v>
      </c>
      <c r="J304" s="37">
        <v>0.75</v>
      </c>
      <c r="K304" s="11">
        <v>6</v>
      </c>
      <c r="L304" s="37">
        <v>0.46153846153846156</v>
      </c>
      <c r="M304" s="11">
        <v>0</v>
      </c>
      <c r="N304" s="37" t="e">
        <v>#DIV/0!</v>
      </c>
    </row>
    <row r="305" spans="1:14" ht="15" x14ac:dyDescent="0.25">
      <c r="A305" s="200" t="s">
        <v>1047</v>
      </c>
      <c r="B305" s="25" t="s">
        <v>27</v>
      </c>
      <c r="C305" s="10">
        <v>137</v>
      </c>
      <c r="D305" s="36">
        <v>0.70618556701030932</v>
      </c>
      <c r="E305" s="10">
        <v>99</v>
      </c>
      <c r="F305" s="36">
        <v>0.61875000000000002</v>
      </c>
      <c r="G305" s="10">
        <v>49</v>
      </c>
      <c r="H305" s="36">
        <v>0.79032258064516125</v>
      </c>
      <c r="I305" s="10">
        <v>3</v>
      </c>
      <c r="J305" s="36">
        <v>0.6</v>
      </c>
      <c r="K305" s="10">
        <v>10</v>
      </c>
      <c r="L305" s="36">
        <v>0.76923076923076927</v>
      </c>
      <c r="M305" s="10">
        <v>0</v>
      </c>
      <c r="N305" s="36" t="e">
        <v>#DIV/0!</v>
      </c>
    </row>
    <row r="306" spans="1:14" ht="15.75" thickBot="1" x14ac:dyDescent="0.3">
      <c r="A306" s="202"/>
      <c r="B306" s="26" t="s">
        <v>28</v>
      </c>
      <c r="C306" s="11">
        <v>57</v>
      </c>
      <c r="D306" s="37">
        <v>0.29381443298969073</v>
      </c>
      <c r="E306" s="11">
        <v>61</v>
      </c>
      <c r="F306" s="37">
        <v>0.38124999999999998</v>
      </c>
      <c r="G306" s="11">
        <v>13</v>
      </c>
      <c r="H306" s="37">
        <v>0.20967741935483872</v>
      </c>
      <c r="I306" s="11">
        <v>2</v>
      </c>
      <c r="J306" s="37">
        <v>0.4</v>
      </c>
      <c r="K306" s="11">
        <v>3</v>
      </c>
      <c r="L306" s="37">
        <v>0.23076923076923078</v>
      </c>
      <c r="M306" s="11">
        <v>0</v>
      </c>
      <c r="N306" s="37" t="e">
        <v>#DIV/0!</v>
      </c>
    </row>
    <row r="307" spans="1:14" ht="15" x14ac:dyDescent="0.25">
      <c r="A307" s="200" t="s">
        <v>1107</v>
      </c>
      <c r="B307" s="25" t="s">
        <v>27</v>
      </c>
      <c r="C307" s="10">
        <v>140</v>
      </c>
      <c r="D307" s="36">
        <v>0.73684210526315785</v>
      </c>
      <c r="E307" s="10">
        <v>117</v>
      </c>
      <c r="F307" s="36">
        <v>0.71779141104294475</v>
      </c>
      <c r="G307" s="10">
        <v>50</v>
      </c>
      <c r="H307" s="36">
        <v>0.76923076923076927</v>
      </c>
      <c r="I307" s="10">
        <v>3</v>
      </c>
      <c r="J307" s="36">
        <v>0.6</v>
      </c>
      <c r="K307" s="10">
        <v>11</v>
      </c>
      <c r="L307" s="36">
        <v>0.84615384615384615</v>
      </c>
      <c r="M307" s="10">
        <v>0</v>
      </c>
      <c r="N307" s="36" t="e">
        <v>#DIV/0!</v>
      </c>
    </row>
    <row r="308" spans="1:14" ht="15.75" thickBot="1" x14ac:dyDescent="0.3">
      <c r="A308" s="202"/>
      <c r="B308" s="26" t="s">
        <v>28</v>
      </c>
      <c r="C308" s="11">
        <v>50</v>
      </c>
      <c r="D308" s="37">
        <v>0.26315789473684209</v>
      </c>
      <c r="E308" s="11">
        <v>46</v>
      </c>
      <c r="F308" s="37">
        <v>0.2822085889570552</v>
      </c>
      <c r="G308" s="11">
        <v>15</v>
      </c>
      <c r="H308" s="37">
        <v>0.23076923076923078</v>
      </c>
      <c r="I308" s="11">
        <v>2</v>
      </c>
      <c r="J308" s="37">
        <v>0.4</v>
      </c>
      <c r="K308" s="11">
        <v>2</v>
      </c>
      <c r="L308" s="37">
        <v>0.15384615384615385</v>
      </c>
      <c r="M308" s="11">
        <v>0</v>
      </c>
      <c r="N308" s="37" t="e">
        <v>#DIV/0!</v>
      </c>
    </row>
    <row r="309" spans="1:14" ht="15" x14ac:dyDescent="0.25">
      <c r="A309" s="200" t="s">
        <v>1045</v>
      </c>
      <c r="B309" s="25" t="s">
        <v>27</v>
      </c>
      <c r="C309" s="10">
        <v>61</v>
      </c>
      <c r="D309" s="36">
        <v>0.64210526315789473</v>
      </c>
      <c r="E309" s="10">
        <v>47</v>
      </c>
      <c r="F309" s="36">
        <v>0.67142857142857137</v>
      </c>
      <c r="G309" s="10">
        <v>29</v>
      </c>
      <c r="H309" s="36">
        <v>0.78378378378378377</v>
      </c>
      <c r="I309" s="10">
        <v>1</v>
      </c>
      <c r="J309" s="36">
        <v>0.25</v>
      </c>
      <c r="K309" s="10">
        <v>4</v>
      </c>
      <c r="L309" s="36">
        <v>0.66666666666666663</v>
      </c>
      <c r="M309" s="10">
        <v>0</v>
      </c>
      <c r="N309" s="36" t="e">
        <v>#DIV/0!</v>
      </c>
    </row>
    <row r="310" spans="1:14" ht="15.75" thickBot="1" x14ac:dyDescent="0.3">
      <c r="A310" s="202"/>
      <c r="B310" s="26" t="s">
        <v>28</v>
      </c>
      <c r="C310" s="11">
        <v>34</v>
      </c>
      <c r="D310" s="37">
        <v>0.35789473684210527</v>
      </c>
      <c r="E310" s="11">
        <v>23</v>
      </c>
      <c r="F310" s="37">
        <v>0.32857142857142857</v>
      </c>
      <c r="G310" s="11">
        <v>8</v>
      </c>
      <c r="H310" s="37">
        <v>0.21621621621621623</v>
      </c>
      <c r="I310" s="11">
        <v>3</v>
      </c>
      <c r="J310" s="37">
        <v>0.75</v>
      </c>
      <c r="K310" s="11">
        <v>2</v>
      </c>
      <c r="L310" s="37">
        <v>0.33333333333333331</v>
      </c>
      <c r="M310" s="11">
        <v>0</v>
      </c>
      <c r="N310" s="37" t="e">
        <v>#DIV/0!</v>
      </c>
    </row>
    <row r="311" spans="1:14" ht="10.5" customHeight="1" x14ac:dyDescent="0.25">
      <c r="A311" s="114"/>
      <c r="B311" s="114"/>
      <c r="C311" s="114"/>
      <c r="D311" s="115"/>
      <c r="E311" s="114"/>
      <c r="F311" s="115"/>
      <c r="G311" s="114"/>
      <c r="H311" s="115"/>
      <c r="I311" s="114"/>
      <c r="J311" s="115"/>
      <c r="K311" s="114"/>
      <c r="L311" s="115"/>
      <c r="M311" s="114"/>
      <c r="N311" s="115"/>
    </row>
    <row r="312" spans="1:14" ht="6.75" customHeight="1" x14ac:dyDescent="0.25">
      <c r="A312" s="116"/>
      <c r="B312" s="116"/>
      <c r="C312" s="116"/>
      <c r="D312" s="116"/>
      <c r="E312" s="116"/>
      <c r="F312" s="116"/>
      <c r="G312" s="116"/>
      <c r="H312" s="116"/>
      <c r="I312" s="48"/>
      <c r="J312" s="48"/>
      <c r="K312" s="48"/>
      <c r="L312" s="48"/>
      <c r="M312" s="48"/>
      <c r="N312" s="48"/>
    </row>
    <row r="313" spans="1:14" ht="6.75" customHeight="1" x14ac:dyDescent="0.25">
      <c r="A313" s="178"/>
      <c r="B313" s="178"/>
      <c r="C313" s="178"/>
      <c r="D313" s="178"/>
      <c r="E313" s="178"/>
      <c r="F313" s="178"/>
      <c r="G313" s="178"/>
      <c r="H313" s="178"/>
      <c r="I313" s="48"/>
      <c r="J313" s="48"/>
      <c r="K313" s="48"/>
      <c r="L313" s="48"/>
      <c r="M313" s="48"/>
      <c r="N313" s="48"/>
    </row>
    <row r="314" spans="1:14" ht="18.75" x14ac:dyDescent="0.3">
      <c r="A314" s="63"/>
      <c r="B314" s="48"/>
      <c r="C314" s="195" t="s">
        <v>106</v>
      </c>
      <c r="D314" s="245"/>
      <c r="E314" s="245"/>
      <c r="F314" s="245"/>
      <c r="G314" s="245"/>
      <c r="H314" s="196"/>
      <c r="I314" s="195" t="s">
        <v>365</v>
      </c>
      <c r="J314" s="245"/>
      <c r="K314" s="245"/>
      <c r="L314" s="245"/>
      <c r="M314" s="245"/>
      <c r="N314" s="196"/>
    </row>
    <row r="315" spans="1:14" ht="8.25" customHeight="1" x14ac:dyDescent="0.25">
      <c r="A315" s="48"/>
      <c r="B315" s="48"/>
      <c r="C315" s="48"/>
      <c r="D315" s="61"/>
      <c r="E315" s="48"/>
      <c r="F315" s="61"/>
      <c r="G315" s="48"/>
      <c r="H315" s="61"/>
      <c r="I315" s="48"/>
      <c r="J315" s="61"/>
      <c r="K315" s="48"/>
      <c r="L315" s="61"/>
      <c r="M315" s="48"/>
      <c r="N315" s="61"/>
    </row>
    <row r="316" spans="1:14" ht="14.25" customHeight="1" x14ac:dyDescent="0.25">
      <c r="A316" s="48"/>
      <c r="B316" s="48"/>
      <c r="C316" s="246" t="s">
        <v>336</v>
      </c>
      <c r="D316" s="246"/>
      <c r="E316" s="246" t="s">
        <v>337</v>
      </c>
      <c r="F316" s="246"/>
      <c r="G316" s="246" t="s">
        <v>171</v>
      </c>
      <c r="H316" s="246"/>
      <c r="I316" s="246" t="s">
        <v>336</v>
      </c>
      <c r="J316" s="246"/>
      <c r="K316" s="257" t="s">
        <v>337</v>
      </c>
      <c r="L316" s="258"/>
      <c r="M316" s="257" t="s">
        <v>171</v>
      </c>
      <c r="N316" s="258"/>
    </row>
    <row r="317" spans="1:14" ht="14.25" customHeight="1" x14ac:dyDescent="0.25">
      <c r="A317" s="213" t="s">
        <v>1048</v>
      </c>
      <c r="B317" s="213"/>
      <c r="C317" s="49"/>
      <c r="D317" s="49"/>
      <c r="E317" s="49"/>
      <c r="F317" s="49"/>
      <c r="G317" s="49"/>
      <c r="H317" s="49"/>
      <c r="I317" s="48"/>
      <c r="J317" s="48"/>
      <c r="K317" s="48"/>
      <c r="L317" s="48"/>
      <c r="M317" s="48"/>
      <c r="N317" s="48"/>
    </row>
    <row r="318" spans="1:14" ht="15.75" thickBot="1" x14ac:dyDescent="0.3">
      <c r="A318" s="194"/>
      <c r="B318" s="194"/>
      <c r="C318" s="7" t="s">
        <v>333</v>
      </c>
      <c r="D318" s="7" t="s">
        <v>332</v>
      </c>
      <c r="E318" s="7" t="s">
        <v>333</v>
      </c>
      <c r="F318" s="7" t="s">
        <v>332</v>
      </c>
      <c r="G318" s="7" t="s">
        <v>333</v>
      </c>
      <c r="H318" s="7" t="s">
        <v>332</v>
      </c>
      <c r="I318" s="7" t="s">
        <v>333</v>
      </c>
      <c r="J318" s="7" t="s">
        <v>332</v>
      </c>
      <c r="K318" s="7" t="s">
        <v>333</v>
      </c>
      <c r="L318" s="7" t="s">
        <v>332</v>
      </c>
      <c r="M318" s="7" t="s">
        <v>333</v>
      </c>
      <c r="N318" s="7" t="s">
        <v>332</v>
      </c>
    </row>
    <row r="319" spans="1:14" ht="15" x14ac:dyDescent="0.25">
      <c r="A319" s="200" t="s">
        <v>1049</v>
      </c>
      <c r="B319" s="119" t="s">
        <v>27</v>
      </c>
      <c r="C319" s="14">
        <v>210</v>
      </c>
      <c r="D319" s="117">
        <v>0.94594594594594594</v>
      </c>
      <c r="E319" s="14">
        <v>180</v>
      </c>
      <c r="F319" s="117">
        <v>0.95238095238095233</v>
      </c>
      <c r="G319" s="14">
        <v>73</v>
      </c>
      <c r="H319" s="117">
        <v>0.96052631578947367</v>
      </c>
      <c r="I319" s="14">
        <v>7</v>
      </c>
      <c r="J319" s="117">
        <v>1</v>
      </c>
      <c r="K319" s="14">
        <v>15</v>
      </c>
      <c r="L319" s="117">
        <v>1</v>
      </c>
      <c r="M319" s="14">
        <v>0</v>
      </c>
      <c r="N319" s="117" t="e">
        <v>#DIV/0!</v>
      </c>
    </row>
    <row r="320" spans="1:14" ht="15.75" thickBot="1" x14ac:dyDescent="0.3">
      <c r="A320" s="202"/>
      <c r="B320" s="120" t="s">
        <v>28</v>
      </c>
      <c r="C320" s="16">
        <v>12</v>
      </c>
      <c r="D320" s="118">
        <v>5.4054054054054057E-2</v>
      </c>
      <c r="E320" s="16">
        <v>9</v>
      </c>
      <c r="F320" s="118">
        <v>4.7619047619047616E-2</v>
      </c>
      <c r="G320" s="16">
        <v>3</v>
      </c>
      <c r="H320" s="118">
        <v>3.9473684210526314E-2</v>
      </c>
      <c r="I320" s="16">
        <v>0</v>
      </c>
      <c r="J320" s="118">
        <v>0</v>
      </c>
      <c r="K320" s="16">
        <v>0</v>
      </c>
      <c r="L320" s="118">
        <v>0</v>
      </c>
      <c r="M320" s="16">
        <v>0</v>
      </c>
      <c r="N320" s="118" t="e">
        <v>#DIV/0!</v>
      </c>
    </row>
    <row r="321" spans="1:14" ht="15" customHeight="1" x14ac:dyDescent="0.25">
      <c r="A321" s="238" t="s">
        <v>1019</v>
      </c>
      <c r="B321" s="119" t="s">
        <v>27</v>
      </c>
      <c r="C321" s="14">
        <v>156</v>
      </c>
      <c r="D321" s="117">
        <v>0.74641148325358853</v>
      </c>
      <c r="E321" s="14">
        <v>99</v>
      </c>
      <c r="F321" s="117">
        <v>0.5625</v>
      </c>
      <c r="G321" s="14">
        <v>55</v>
      </c>
      <c r="H321" s="117">
        <v>0.77464788732394363</v>
      </c>
      <c r="I321" s="14">
        <v>3</v>
      </c>
      <c r="J321" s="117">
        <v>0.5</v>
      </c>
      <c r="K321" s="14">
        <v>7</v>
      </c>
      <c r="L321" s="117">
        <v>0.5</v>
      </c>
      <c r="M321" s="14">
        <v>0</v>
      </c>
      <c r="N321" s="117" t="e">
        <v>#DIV/0!</v>
      </c>
    </row>
    <row r="322" spans="1:14" ht="15.75" thickBot="1" x14ac:dyDescent="0.3">
      <c r="A322" s="222"/>
      <c r="B322" s="120" t="s">
        <v>28</v>
      </c>
      <c r="C322" s="16">
        <v>53</v>
      </c>
      <c r="D322" s="118">
        <v>0.25358851674641147</v>
      </c>
      <c r="E322" s="16">
        <v>77</v>
      </c>
      <c r="F322" s="118">
        <v>0.4375</v>
      </c>
      <c r="G322" s="16">
        <v>16</v>
      </c>
      <c r="H322" s="118">
        <v>0.22535211267605634</v>
      </c>
      <c r="I322" s="16">
        <v>3</v>
      </c>
      <c r="J322" s="118">
        <v>0.5</v>
      </c>
      <c r="K322" s="16">
        <v>7</v>
      </c>
      <c r="L322" s="118">
        <v>0.5</v>
      </c>
      <c r="M322" s="16">
        <v>0</v>
      </c>
      <c r="N322" s="118" t="e">
        <v>#DIV/0!</v>
      </c>
    </row>
    <row r="323" spans="1:14" ht="21" customHeight="1" x14ac:dyDescent="0.25">
      <c r="A323" s="231" t="s">
        <v>1021</v>
      </c>
      <c r="B323" s="168" t="s">
        <v>27</v>
      </c>
      <c r="C323" s="147">
        <v>128</v>
      </c>
      <c r="D323" s="148">
        <v>0.76646706586826352</v>
      </c>
      <c r="E323" s="147">
        <v>0</v>
      </c>
      <c r="F323" s="148" t="e">
        <v>#DIV/0!</v>
      </c>
      <c r="G323" s="147">
        <v>1</v>
      </c>
      <c r="H323" s="148">
        <v>1</v>
      </c>
      <c r="I323" s="147">
        <v>3</v>
      </c>
      <c r="J323" s="148">
        <v>0.5</v>
      </c>
      <c r="K323" s="147">
        <v>5</v>
      </c>
      <c r="L323" s="148">
        <v>0.5</v>
      </c>
      <c r="M323" s="147">
        <v>0</v>
      </c>
      <c r="N323" s="148" t="e">
        <v>#DIV/0!</v>
      </c>
    </row>
    <row r="324" spans="1:14" ht="21" customHeight="1" thickBot="1" x14ac:dyDescent="0.3">
      <c r="A324" s="232"/>
      <c r="B324" s="167" t="s">
        <v>28</v>
      </c>
      <c r="C324" s="150">
        <v>39</v>
      </c>
      <c r="D324" s="151">
        <v>0.23353293413173654</v>
      </c>
      <c r="E324" s="150">
        <v>0</v>
      </c>
      <c r="F324" s="151" t="e">
        <v>#DIV/0!</v>
      </c>
      <c r="G324" s="150">
        <v>0</v>
      </c>
      <c r="H324" s="151">
        <v>0</v>
      </c>
      <c r="I324" s="150">
        <v>3</v>
      </c>
      <c r="J324" s="151">
        <v>0.5</v>
      </c>
      <c r="K324" s="150">
        <v>5</v>
      </c>
      <c r="L324" s="151">
        <v>0.5</v>
      </c>
      <c r="M324" s="150">
        <v>0</v>
      </c>
      <c r="N324" s="151" t="e">
        <v>#DIV/0!</v>
      </c>
    </row>
    <row r="325" spans="1:14" ht="20.25" customHeight="1" x14ac:dyDescent="0.25">
      <c r="A325" s="231" t="s">
        <v>1020</v>
      </c>
      <c r="B325" s="168" t="s">
        <v>27</v>
      </c>
      <c r="C325" s="147">
        <v>28</v>
      </c>
      <c r="D325" s="148">
        <v>0.66666666666666663</v>
      </c>
      <c r="E325" s="147">
        <v>99</v>
      </c>
      <c r="F325" s="148">
        <v>0.5625</v>
      </c>
      <c r="G325" s="147">
        <v>54</v>
      </c>
      <c r="H325" s="148">
        <v>0.77142857142857146</v>
      </c>
      <c r="I325" s="147">
        <v>0</v>
      </c>
      <c r="J325" s="148" t="e">
        <v>#DIV/0!</v>
      </c>
      <c r="K325" s="147">
        <v>2</v>
      </c>
      <c r="L325" s="148">
        <v>0.5</v>
      </c>
      <c r="M325" s="147">
        <v>0</v>
      </c>
      <c r="N325" s="148" t="e">
        <v>#DIV/0!</v>
      </c>
    </row>
    <row r="326" spans="1:14" ht="20.85" customHeight="1" thickBot="1" x14ac:dyDescent="0.3">
      <c r="A326" s="232"/>
      <c r="B326" s="167" t="s">
        <v>28</v>
      </c>
      <c r="C326" s="150">
        <v>14</v>
      </c>
      <c r="D326" s="151">
        <v>0.33333333333333331</v>
      </c>
      <c r="E326" s="150">
        <v>77</v>
      </c>
      <c r="F326" s="151">
        <v>0.4375</v>
      </c>
      <c r="G326" s="150">
        <v>16</v>
      </c>
      <c r="H326" s="151">
        <v>0.22857142857142856</v>
      </c>
      <c r="I326" s="150">
        <v>0</v>
      </c>
      <c r="J326" s="151" t="e">
        <v>#DIV/0!</v>
      </c>
      <c r="K326" s="150">
        <v>2</v>
      </c>
      <c r="L326" s="151">
        <v>0.5</v>
      </c>
      <c r="M326" s="150">
        <v>0</v>
      </c>
      <c r="N326" s="151" t="e">
        <v>#DIV/0!</v>
      </c>
    </row>
    <row r="327" spans="1:14" ht="15" x14ac:dyDescent="0.25">
      <c r="A327" s="200" t="s">
        <v>1108</v>
      </c>
      <c r="B327" s="119" t="s">
        <v>27</v>
      </c>
      <c r="C327" s="14">
        <v>96</v>
      </c>
      <c r="D327" s="117">
        <v>0.52459016393442626</v>
      </c>
      <c r="E327" s="14">
        <v>87</v>
      </c>
      <c r="F327" s="117">
        <v>0.50877192982456143</v>
      </c>
      <c r="G327" s="14">
        <v>37</v>
      </c>
      <c r="H327" s="117">
        <v>0.59677419354838712</v>
      </c>
      <c r="I327" s="14">
        <v>2</v>
      </c>
      <c r="J327" s="117">
        <v>0.33333333333333331</v>
      </c>
      <c r="K327" s="14">
        <v>8</v>
      </c>
      <c r="L327" s="117">
        <v>0.61538461538461542</v>
      </c>
      <c r="M327" s="14">
        <v>0</v>
      </c>
      <c r="N327" s="117" t="e">
        <v>#DIV/0!</v>
      </c>
    </row>
    <row r="328" spans="1:14" ht="15.75" thickBot="1" x14ac:dyDescent="0.3">
      <c r="A328" s="202"/>
      <c r="B328" s="120" t="s">
        <v>28</v>
      </c>
      <c r="C328" s="16">
        <v>87</v>
      </c>
      <c r="D328" s="118">
        <v>0.47540983606557374</v>
      </c>
      <c r="E328" s="16">
        <v>84</v>
      </c>
      <c r="F328" s="118">
        <v>0.49122807017543857</v>
      </c>
      <c r="G328" s="16">
        <v>25</v>
      </c>
      <c r="H328" s="118">
        <v>0.40322580645161288</v>
      </c>
      <c r="I328" s="16">
        <v>4</v>
      </c>
      <c r="J328" s="118">
        <v>0.66666666666666663</v>
      </c>
      <c r="K328" s="16">
        <v>5</v>
      </c>
      <c r="L328" s="118">
        <v>0.38461538461538464</v>
      </c>
      <c r="M328" s="16">
        <v>0</v>
      </c>
      <c r="N328" s="118" t="e">
        <v>#DIV/0!</v>
      </c>
    </row>
    <row r="329" spans="1:14" ht="15" x14ac:dyDescent="0.25">
      <c r="A329" s="200" t="s">
        <v>1109</v>
      </c>
      <c r="B329" s="119" t="s">
        <v>27</v>
      </c>
      <c r="C329" s="14">
        <v>144</v>
      </c>
      <c r="D329" s="117">
        <v>0.73469387755102045</v>
      </c>
      <c r="E329" s="14">
        <v>79</v>
      </c>
      <c r="F329" s="117">
        <v>0.48170731707317072</v>
      </c>
      <c r="G329" s="14">
        <v>41</v>
      </c>
      <c r="H329" s="117">
        <v>0.62121212121212122</v>
      </c>
      <c r="I329" s="14">
        <v>3</v>
      </c>
      <c r="J329" s="117">
        <v>0.5</v>
      </c>
      <c r="K329" s="14">
        <v>6</v>
      </c>
      <c r="L329" s="117">
        <v>0.4</v>
      </c>
      <c r="M329" s="14">
        <v>0</v>
      </c>
      <c r="N329" s="117" t="e">
        <v>#DIV/0!</v>
      </c>
    </row>
    <row r="330" spans="1:14" ht="15.75" thickBot="1" x14ac:dyDescent="0.3">
      <c r="A330" s="202"/>
      <c r="B330" s="120" t="s">
        <v>28</v>
      </c>
      <c r="C330" s="16">
        <v>52</v>
      </c>
      <c r="D330" s="118">
        <v>0.26530612244897961</v>
      </c>
      <c r="E330" s="16">
        <v>85</v>
      </c>
      <c r="F330" s="118">
        <v>0.51829268292682928</v>
      </c>
      <c r="G330" s="16">
        <v>25</v>
      </c>
      <c r="H330" s="118">
        <v>0.37878787878787878</v>
      </c>
      <c r="I330" s="16">
        <v>3</v>
      </c>
      <c r="J330" s="118">
        <v>0.5</v>
      </c>
      <c r="K330" s="16">
        <v>9</v>
      </c>
      <c r="L330" s="118">
        <v>0.6</v>
      </c>
      <c r="M330" s="16">
        <v>0</v>
      </c>
      <c r="N330" s="118" t="e">
        <v>#DIV/0!</v>
      </c>
    </row>
    <row r="331" spans="1:14" ht="15" x14ac:dyDescent="0.25">
      <c r="A331" s="200" t="s">
        <v>1110</v>
      </c>
      <c r="B331" s="119" t="s">
        <v>27</v>
      </c>
      <c r="C331" s="14">
        <v>117</v>
      </c>
      <c r="D331" s="117">
        <v>0.63586956521739135</v>
      </c>
      <c r="E331" s="14">
        <v>68</v>
      </c>
      <c r="F331" s="117">
        <v>0.42499999999999999</v>
      </c>
      <c r="G331" s="14">
        <v>41</v>
      </c>
      <c r="H331" s="117">
        <v>0.69491525423728817</v>
      </c>
      <c r="I331" s="14">
        <v>2</v>
      </c>
      <c r="J331" s="117">
        <v>0.33333333333333331</v>
      </c>
      <c r="K331" s="14">
        <v>7</v>
      </c>
      <c r="L331" s="117">
        <v>0.46666666666666667</v>
      </c>
      <c r="M331" s="14">
        <v>0</v>
      </c>
      <c r="N331" s="117" t="e">
        <v>#DIV/0!</v>
      </c>
    </row>
    <row r="332" spans="1:14" ht="15.75" thickBot="1" x14ac:dyDescent="0.3">
      <c r="A332" s="202"/>
      <c r="B332" s="120" t="s">
        <v>28</v>
      </c>
      <c r="C332" s="16">
        <v>67</v>
      </c>
      <c r="D332" s="118">
        <v>0.3641304347826087</v>
      </c>
      <c r="E332" s="16">
        <v>92</v>
      </c>
      <c r="F332" s="118">
        <v>0.57499999999999996</v>
      </c>
      <c r="G332" s="16">
        <v>18</v>
      </c>
      <c r="H332" s="118">
        <v>0.30508474576271188</v>
      </c>
      <c r="I332" s="16">
        <v>4</v>
      </c>
      <c r="J332" s="118">
        <v>0.66666666666666663</v>
      </c>
      <c r="K332" s="16">
        <v>8</v>
      </c>
      <c r="L332" s="118">
        <v>0.53333333333333333</v>
      </c>
      <c r="M332" s="16">
        <v>0</v>
      </c>
      <c r="N332" s="118" t="e">
        <v>#DIV/0!</v>
      </c>
    </row>
    <row r="333" spans="1:14" ht="15" x14ac:dyDescent="0.25">
      <c r="A333" s="200" t="s">
        <v>1111</v>
      </c>
      <c r="B333" s="119" t="s">
        <v>27</v>
      </c>
      <c r="C333" s="14">
        <v>85</v>
      </c>
      <c r="D333" s="117">
        <v>0.57046979865771807</v>
      </c>
      <c r="E333" s="14">
        <v>39</v>
      </c>
      <c r="F333" s="117">
        <v>0.3046875</v>
      </c>
      <c r="G333" s="14">
        <v>37</v>
      </c>
      <c r="H333" s="117">
        <v>0.68518518518518523</v>
      </c>
      <c r="I333" s="14">
        <v>0</v>
      </c>
      <c r="J333" s="117">
        <v>0</v>
      </c>
      <c r="K333" s="14">
        <v>2</v>
      </c>
      <c r="L333" s="117">
        <v>0.18181818181818182</v>
      </c>
      <c r="M333" s="14">
        <v>0</v>
      </c>
      <c r="N333" s="117" t="e">
        <v>#DIV/0!</v>
      </c>
    </row>
    <row r="334" spans="1:14" ht="15.75" thickBot="1" x14ac:dyDescent="0.3">
      <c r="A334" s="202"/>
      <c r="B334" s="120" t="s">
        <v>28</v>
      </c>
      <c r="C334" s="16">
        <v>64</v>
      </c>
      <c r="D334" s="118">
        <v>0.42953020134228187</v>
      </c>
      <c r="E334" s="16">
        <v>89</v>
      </c>
      <c r="F334" s="118">
        <v>0.6953125</v>
      </c>
      <c r="G334" s="16">
        <v>17</v>
      </c>
      <c r="H334" s="118">
        <v>0.31481481481481483</v>
      </c>
      <c r="I334" s="16">
        <v>5</v>
      </c>
      <c r="J334" s="118">
        <v>1</v>
      </c>
      <c r="K334" s="16">
        <v>9</v>
      </c>
      <c r="L334" s="118">
        <v>0.81818181818181823</v>
      </c>
      <c r="M334" s="16">
        <v>0</v>
      </c>
      <c r="N334" s="118" t="e">
        <v>#DIV/0!</v>
      </c>
    </row>
    <row r="335" spans="1:14" ht="13.5" customHeight="1" x14ac:dyDescent="0.25">
      <c r="A335" s="84"/>
      <c r="B335" s="84"/>
      <c r="C335" s="88"/>
      <c r="D335" s="89"/>
      <c r="E335" s="88"/>
      <c r="F335" s="89"/>
      <c r="G335" s="88"/>
      <c r="H335" s="89"/>
      <c r="I335" s="88"/>
      <c r="J335" s="89"/>
      <c r="K335" s="88"/>
      <c r="L335" s="89"/>
      <c r="M335" s="88"/>
      <c r="N335" s="89"/>
    </row>
    <row r="336" spans="1:14" ht="8.25" customHeight="1" x14ac:dyDescent="0.25">
      <c r="A336" s="179"/>
      <c r="B336" s="179"/>
      <c r="C336" s="180"/>
      <c r="D336" s="181"/>
      <c r="E336" s="180"/>
      <c r="F336" s="181"/>
      <c r="G336" s="180"/>
      <c r="H336" s="181"/>
      <c r="I336" s="180"/>
      <c r="J336" s="181"/>
      <c r="K336" s="180"/>
      <c r="L336" s="181"/>
      <c r="M336" s="180"/>
      <c r="N336" s="181"/>
    </row>
    <row r="337" spans="1:14" ht="24.75" customHeight="1" x14ac:dyDescent="0.25">
      <c r="A337" s="214" t="s">
        <v>1050</v>
      </c>
      <c r="B337" s="214"/>
      <c r="C337" s="165"/>
      <c r="D337" s="102"/>
      <c r="E337" s="102"/>
      <c r="F337" s="102"/>
      <c r="G337" s="102"/>
      <c r="H337" s="102"/>
      <c r="I337" s="48"/>
      <c r="J337" s="61"/>
      <c r="K337" s="48"/>
      <c r="L337" s="61"/>
      <c r="M337" s="48"/>
      <c r="N337" s="61"/>
    </row>
    <row r="338" spans="1:14" ht="16.5" customHeight="1" thickBot="1" x14ac:dyDescent="0.3">
      <c r="A338" s="214"/>
      <c r="B338" s="214"/>
      <c r="C338" s="121" t="s">
        <v>333</v>
      </c>
      <c r="D338" s="121" t="s">
        <v>332</v>
      </c>
      <c r="E338" s="121" t="s">
        <v>333</v>
      </c>
      <c r="F338" s="121" t="s">
        <v>332</v>
      </c>
      <c r="G338" s="121" t="s">
        <v>333</v>
      </c>
      <c r="H338" s="121" t="s">
        <v>332</v>
      </c>
      <c r="I338" s="121" t="s">
        <v>333</v>
      </c>
      <c r="J338" s="121" t="s">
        <v>332</v>
      </c>
      <c r="K338" s="121" t="s">
        <v>333</v>
      </c>
      <c r="L338" s="121" t="s">
        <v>332</v>
      </c>
      <c r="M338" s="121" t="s">
        <v>333</v>
      </c>
      <c r="N338" s="121" t="s">
        <v>332</v>
      </c>
    </row>
    <row r="339" spans="1:14" ht="12.75" customHeight="1" x14ac:dyDescent="0.25">
      <c r="A339" s="200" t="s">
        <v>97</v>
      </c>
      <c r="B339" s="25" t="s">
        <v>27</v>
      </c>
      <c r="C339" s="14">
        <v>195</v>
      </c>
      <c r="D339" s="117">
        <v>0.91549295774647887</v>
      </c>
      <c r="E339" s="14">
        <v>177</v>
      </c>
      <c r="F339" s="117">
        <v>0.94148936170212771</v>
      </c>
      <c r="G339" s="14">
        <v>69</v>
      </c>
      <c r="H339" s="117">
        <v>0.9452054794520548</v>
      </c>
      <c r="I339" s="14">
        <v>5</v>
      </c>
      <c r="J339" s="117">
        <v>0.7142857142857143</v>
      </c>
      <c r="K339" s="14">
        <v>15</v>
      </c>
      <c r="L339" s="117">
        <v>1</v>
      </c>
      <c r="M339" s="14">
        <v>0</v>
      </c>
      <c r="N339" s="117" t="e">
        <v>#DIV/0!</v>
      </c>
    </row>
    <row r="340" spans="1:14" ht="12.75" customHeight="1" thickBot="1" x14ac:dyDescent="0.3">
      <c r="A340" s="202"/>
      <c r="B340" s="26" t="s">
        <v>28</v>
      </c>
      <c r="C340" s="16">
        <v>18</v>
      </c>
      <c r="D340" s="118">
        <v>8.4507042253521125E-2</v>
      </c>
      <c r="E340" s="16">
        <v>11</v>
      </c>
      <c r="F340" s="118">
        <v>5.8510638297872342E-2</v>
      </c>
      <c r="G340" s="16">
        <v>4</v>
      </c>
      <c r="H340" s="118">
        <v>5.4794520547945202E-2</v>
      </c>
      <c r="I340" s="16">
        <v>2</v>
      </c>
      <c r="J340" s="118">
        <v>0.2857142857142857</v>
      </c>
      <c r="K340" s="16">
        <v>0</v>
      </c>
      <c r="L340" s="118">
        <v>0</v>
      </c>
      <c r="M340" s="16">
        <v>0</v>
      </c>
      <c r="N340" s="118" t="e">
        <v>#DIV/0!</v>
      </c>
    </row>
    <row r="341" spans="1:14" ht="12.75" customHeight="1" x14ac:dyDescent="0.25">
      <c r="A341" s="200" t="s">
        <v>1051</v>
      </c>
      <c r="B341" s="25" t="s">
        <v>27</v>
      </c>
      <c r="C341" s="14">
        <v>49</v>
      </c>
      <c r="D341" s="117">
        <v>0.3828125</v>
      </c>
      <c r="E341" s="14">
        <v>121</v>
      </c>
      <c r="F341" s="117">
        <v>0.77070063694267521</v>
      </c>
      <c r="G341" s="14">
        <v>33</v>
      </c>
      <c r="H341" s="117">
        <v>0.67346938775510201</v>
      </c>
      <c r="I341" s="14">
        <v>1</v>
      </c>
      <c r="J341" s="117">
        <v>0.2</v>
      </c>
      <c r="K341" s="14">
        <v>10</v>
      </c>
      <c r="L341" s="117">
        <v>0.90909090909090906</v>
      </c>
      <c r="M341" s="14">
        <v>0</v>
      </c>
      <c r="N341" s="117" t="e">
        <v>#DIV/0!</v>
      </c>
    </row>
    <row r="342" spans="1:14" ht="12.75" customHeight="1" thickBot="1" x14ac:dyDescent="0.3">
      <c r="A342" s="202"/>
      <c r="B342" s="26" t="s">
        <v>28</v>
      </c>
      <c r="C342" s="16">
        <v>79</v>
      </c>
      <c r="D342" s="118">
        <v>0.6171875</v>
      </c>
      <c r="E342" s="16">
        <v>36</v>
      </c>
      <c r="F342" s="118">
        <v>0.22929936305732485</v>
      </c>
      <c r="G342" s="16">
        <v>16</v>
      </c>
      <c r="H342" s="118">
        <v>0.32653061224489793</v>
      </c>
      <c r="I342" s="16">
        <v>4</v>
      </c>
      <c r="J342" s="118">
        <v>0.8</v>
      </c>
      <c r="K342" s="16">
        <v>1</v>
      </c>
      <c r="L342" s="118">
        <v>9.0909090909090912E-2</v>
      </c>
      <c r="M342" s="16">
        <v>0</v>
      </c>
      <c r="N342" s="118" t="e">
        <v>#DIV/0!</v>
      </c>
    </row>
    <row r="343" spans="1:14" ht="12.75" customHeight="1" x14ac:dyDescent="0.25">
      <c r="A343" s="200" t="s">
        <v>78</v>
      </c>
      <c r="B343" s="25" t="s">
        <v>27</v>
      </c>
      <c r="C343" s="14">
        <v>173</v>
      </c>
      <c r="D343" s="117">
        <v>0.86499999999999999</v>
      </c>
      <c r="E343" s="14">
        <v>171</v>
      </c>
      <c r="F343" s="117">
        <v>0.93442622950819676</v>
      </c>
      <c r="G343" s="14">
        <v>59</v>
      </c>
      <c r="H343" s="117">
        <v>0.86764705882352944</v>
      </c>
      <c r="I343" s="14">
        <v>4</v>
      </c>
      <c r="J343" s="117">
        <v>0.5714285714285714</v>
      </c>
      <c r="K343" s="14">
        <v>14</v>
      </c>
      <c r="L343" s="117">
        <v>1</v>
      </c>
      <c r="M343" s="14">
        <v>0</v>
      </c>
      <c r="N343" s="117" t="e">
        <v>#DIV/0!</v>
      </c>
    </row>
    <row r="344" spans="1:14" ht="12.75" customHeight="1" thickBot="1" x14ac:dyDescent="0.3">
      <c r="A344" s="202"/>
      <c r="B344" s="26" t="s">
        <v>28</v>
      </c>
      <c r="C344" s="16">
        <v>27</v>
      </c>
      <c r="D344" s="118">
        <v>0.13500000000000001</v>
      </c>
      <c r="E344" s="16">
        <v>12</v>
      </c>
      <c r="F344" s="118">
        <v>6.5573770491803282E-2</v>
      </c>
      <c r="G344" s="16">
        <v>9</v>
      </c>
      <c r="H344" s="118">
        <v>0.13235294117647059</v>
      </c>
      <c r="I344" s="16">
        <v>3</v>
      </c>
      <c r="J344" s="118">
        <v>0.42857142857142855</v>
      </c>
      <c r="K344" s="16">
        <v>0</v>
      </c>
      <c r="L344" s="118">
        <v>0</v>
      </c>
      <c r="M344" s="16">
        <v>0</v>
      </c>
      <c r="N344" s="118" t="e">
        <v>#DIV/0!</v>
      </c>
    </row>
    <row r="345" spans="1:14" ht="12.75" customHeight="1" x14ac:dyDescent="0.25">
      <c r="A345" s="200" t="s">
        <v>1052</v>
      </c>
      <c r="B345" s="25" t="s">
        <v>27</v>
      </c>
      <c r="C345" s="14">
        <v>24</v>
      </c>
      <c r="D345" s="117">
        <v>0.21052631578947367</v>
      </c>
      <c r="E345" s="14">
        <v>87</v>
      </c>
      <c r="F345" s="117">
        <v>0.65413533834586468</v>
      </c>
      <c r="G345" s="14">
        <v>13</v>
      </c>
      <c r="H345" s="117">
        <v>0.34210526315789475</v>
      </c>
      <c r="I345" s="14">
        <v>1</v>
      </c>
      <c r="J345" s="117">
        <v>0.2</v>
      </c>
      <c r="K345" s="14">
        <v>9</v>
      </c>
      <c r="L345" s="117">
        <v>1</v>
      </c>
      <c r="M345" s="14">
        <v>0</v>
      </c>
      <c r="N345" s="117" t="e">
        <v>#DIV/0!</v>
      </c>
    </row>
    <row r="346" spans="1:14" ht="12.75" customHeight="1" thickBot="1" x14ac:dyDescent="0.3">
      <c r="A346" s="202"/>
      <c r="B346" s="26" t="s">
        <v>28</v>
      </c>
      <c r="C346" s="16">
        <v>90</v>
      </c>
      <c r="D346" s="118">
        <v>0.78947368421052633</v>
      </c>
      <c r="E346" s="16">
        <v>46</v>
      </c>
      <c r="F346" s="118">
        <v>0.34586466165413532</v>
      </c>
      <c r="G346" s="16">
        <v>25</v>
      </c>
      <c r="H346" s="118">
        <v>0.65789473684210531</v>
      </c>
      <c r="I346" s="16">
        <v>4</v>
      </c>
      <c r="J346" s="118">
        <v>0.8</v>
      </c>
      <c r="K346" s="16">
        <v>0</v>
      </c>
      <c r="L346" s="118">
        <v>0</v>
      </c>
      <c r="M346" s="16">
        <v>0</v>
      </c>
      <c r="N346" s="118" t="e">
        <v>#DIV/0!</v>
      </c>
    </row>
    <row r="347" spans="1:14" ht="12.75" customHeight="1" x14ac:dyDescent="0.25">
      <c r="A347" s="200" t="s">
        <v>1053</v>
      </c>
      <c r="B347" s="25" t="s">
        <v>27</v>
      </c>
      <c r="C347" s="14">
        <v>6</v>
      </c>
      <c r="D347" s="117">
        <v>5.5045871559633031E-2</v>
      </c>
      <c r="E347" s="14">
        <v>68</v>
      </c>
      <c r="F347" s="117">
        <v>0.52307692307692311</v>
      </c>
      <c r="G347" s="14">
        <v>7</v>
      </c>
      <c r="H347" s="117">
        <v>0.1891891891891892</v>
      </c>
      <c r="I347" s="14">
        <v>1</v>
      </c>
      <c r="J347" s="117">
        <v>0.2</v>
      </c>
      <c r="K347" s="14">
        <v>7</v>
      </c>
      <c r="L347" s="117">
        <v>0.875</v>
      </c>
      <c r="M347" s="14">
        <v>0</v>
      </c>
      <c r="N347" s="117" t="e">
        <v>#DIV/0!</v>
      </c>
    </row>
    <row r="348" spans="1:14" ht="12.75" customHeight="1" thickBot="1" x14ac:dyDescent="0.3">
      <c r="A348" s="202"/>
      <c r="B348" s="26" t="s">
        <v>28</v>
      </c>
      <c r="C348" s="16">
        <v>103</v>
      </c>
      <c r="D348" s="118">
        <v>0.94495412844036697</v>
      </c>
      <c r="E348" s="16">
        <v>62</v>
      </c>
      <c r="F348" s="118">
        <v>0.47692307692307695</v>
      </c>
      <c r="G348" s="16">
        <v>30</v>
      </c>
      <c r="H348" s="118">
        <v>0.81081081081081086</v>
      </c>
      <c r="I348" s="16">
        <v>4</v>
      </c>
      <c r="J348" s="118">
        <v>0.8</v>
      </c>
      <c r="K348" s="16">
        <v>1</v>
      </c>
      <c r="L348" s="118">
        <v>0.125</v>
      </c>
      <c r="M348" s="16">
        <v>0</v>
      </c>
      <c r="N348" s="118" t="e">
        <v>#DIV/0!</v>
      </c>
    </row>
    <row r="349" spans="1:14" ht="12.75" customHeight="1" x14ac:dyDescent="0.25">
      <c r="A349" s="200" t="s">
        <v>1054</v>
      </c>
      <c r="B349" s="25" t="s">
        <v>27</v>
      </c>
      <c r="C349" s="14">
        <v>18</v>
      </c>
      <c r="D349" s="117">
        <v>0.16363636363636364</v>
      </c>
      <c r="E349" s="14">
        <v>35</v>
      </c>
      <c r="F349" s="117">
        <v>0.26515151515151514</v>
      </c>
      <c r="G349" s="14">
        <v>11</v>
      </c>
      <c r="H349" s="117">
        <v>0.26190476190476192</v>
      </c>
      <c r="I349" s="14">
        <v>0</v>
      </c>
      <c r="J349" s="117">
        <v>0</v>
      </c>
      <c r="K349" s="14">
        <v>2</v>
      </c>
      <c r="L349" s="117">
        <v>0.25</v>
      </c>
      <c r="M349" s="14">
        <v>0</v>
      </c>
      <c r="N349" s="117" t="e">
        <v>#DIV/0!</v>
      </c>
    </row>
    <row r="350" spans="1:14" ht="12.75" customHeight="1" thickBot="1" x14ac:dyDescent="0.3">
      <c r="A350" s="202"/>
      <c r="B350" s="26" t="s">
        <v>28</v>
      </c>
      <c r="C350" s="16">
        <v>92</v>
      </c>
      <c r="D350" s="118">
        <v>0.83636363636363631</v>
      </c>
      <c r="E350" s="16">
        <v>97</v>
      </c>
      <c r="F350" s="118">
        <v>0.73484848484848486</v>
      </c>
      <c r="G350" s="16">
        <v>31</v>
      </c>
      <c r="H350" s="118">
        <v>0.73809523809523814</v>
      </c>
      <c r="I350" s="16">
        <v>5</v>
      </c>
      <c r="J350" s="118">
        <v>1</v>
      </c>
      <c r="K350" s="16">
        <v>6</v>
      </c>
      <c r="L350" s="118">
        <v>0.75</v>
      </c>
      <c r="M350" s="16">
        <v>0</v>
      </c>
      <c r="N350" s="118" t="e">
        <v>#DIV/0!</v>
      </c>
    </row>
    <row r="351" spans="1:14" ht="12.75" customHeight="1" x14ac:dyDescent="0.25">
      <c r="A351" s="200" t="s">
        <v>1055</v>
      </c>
      <c r="B351" s="25" t="s">
        <v>27</v>
      </c>
      <c r="C351" s="14">
        <v>86</v>
      </c>
      <c r="D351" s="117">
        <v>0.54777070063694266</v>
      </c>
      <c r="E351" s="14">
        <v>60</v>
      </c>
      <c r="F351" s="117">
        <v>0.40268456375838924</v>
      </c>
      <c r="G351" s="14">
        <v>24</v>
      </c>
      <c r="H351" s="117">
        <v>0.46153846153846156</v>
      </c>
      <c r="I351" s="14">
        <v>1</v>
      </c>
      <c r="J351" s="117">
        <v>0.16666666666666666</v>
      </c>
      <c r="K351" s="14">
        <v>4</v>
      </c>
      <c r="L351" s="117">
        <v>0.36363636363636365</v>
      </c>
      <c r="M351" s="14">
        <v>0</v>
      </c>
      <c r="N351" s="117" t="e">
        <v>#DIV/0!</v>
      </c>
    </row>
    <row r="352" spans="1:14" ht="12.75" customHeight="1" thickBot="1" x14ac:dyDescent="0.3">
      <c r="A352" s="202"/>
      <c r="B352" s="26" t="s">
        <v>28</v>
      </c>
      <c r="C352" s="16">
        <v>71</v>
      </c>
      <c r="D352" s="118">
        <v>0.45222929936305734</v>
      </c>
      <c r="E352" s="16">
        <v>89</v>
      </c>
      <c r="F352" s="118">
        <v>0.59731543624161076</v>
      </c>
      <c r="G352" s="16">
        <v>28</v>
      </c>
      <c r="H352" s="118">
        <v>0.53846153846153844</v>
      </c>
      <c r="I352" s="16">
        <v>5</v>
      </c>
      <c r="J352" s="118">
        <v>0.83333333333333337</v>
      </c>
      <c r="K352" s="16">
        <v>7</v>
      </c>
      <c r="L352" s="118">
        <v>0.63636363636363635</v>
      </c>
      <c r="M352" s="16">
        <v>0</v>
      </c>
      <c r="N352" s="118" t="e">
        <v>#DIV/0!</v>
      </c>
    </row>
    <row r="353" spans="1:15" ht="12.75" customHeight="1" x14ac:dyDescent="0.25">
      <c r="A353" s="210" t="s">
        <v>1056</v>
      </c>
      <c r="B353" s="25" t="s">
        <v>27</v>
      </c>
      <c r="C353" s="14">
        <v>0</v>
      </c>
      <c r="D353" s="117" t="e">
        <v>#DIV/0!</v>
      </c>
      <c r="E353" s="14">
        <v>0</v>
      </c>
      <c r="F353" s="117" t="e">
        <v>#DIV/0!</v>
      </c>
      <c r="G353" s="14">
        <v>0</v>
      </c>
      <c r="H353" s="117" t="e">
        <v>#DIV/0!</v>
      </c>
      <c r="I353" s="14">
        <v>0</v>
      </c>
      <c r="J353" s="117" t="e">
        <v>#DIV/0!</v>
      </c>
      <c r="K353" s="14">
        <v>4</v>
      </c>
      <c r="L353" s="117">
        <v>0.36363636363636365</v>
      </c>
      <c r="M353" s="14">
        <v>0</v>
      </c>
      <c r="N353" s="117" t="e">
        <v>#DIV/0!</v>
      </c>
    </row>
    <row r="354" spans="1:15" ht="12.75" customHeight="1" thickBot="1" x14ac:dyDescent="0.3">
      <c r="A354" s="211"/>
      <c r="B354" s="26" t="s">
        <v>28</v>
      </c>
      <c r="C354" s="16">
        <v>0</v>
      </c>
      <c r="D354" s="118" t="e">
        <v>#DIV/0!</v>
      </c>
      <c r="E354" s="16">
        <v>0</v>
      </c>
      <c r="F354" s="118" t="e">
        <v>#DIV/0!</v>
      </c>
      <c r="G354" s="16">
        <v>0</v>
      </c>
      <c r="H354" s="118" t="e">
        <v>#DIV/0!</v>
      </c>
      <c r="I354" s="16">
        <v>0</v>
      </c>
      <c r="J354" s="118" t="e">
        <v>#DIV/0!</v>
      </c>
      <c r="K354" s="16">
        <v>7</v>
      </c>
      <c r="L354" s="118">
        <v>0.63636363636363635</v>
      </c>
      <c r="M354" s="16">
        <v>0</v>
      </c>
      <c r="N354" s="118" t="e">
        <v>#DIV/0!</v>
      </c>
    </row>
    <row r="355" spans="1:15" ht="12.75" customHeight="1" x14ac:dyDescent="0.25">
      <c r="A355" s="210" t="s">
        <v>1057</v>
      </c>
      <c r="B355" s="25" t="s">
        <v>27</v>
      </c>
      <c r="C355" s="14">
        <v>86</v>
      </c>
      <c r="D355" s="117">
        <v>0.54777070063694266</v>
      </c>
      <c r="E355" s="14">
        <v>0</v>
      </c>
      <c r="F355" s="117" t="e">
        <v>#DIV/0!</v>
      </c>
      <c r="G355" s="14">
        <v>0</v>
      </c>
      <c r="H355" s="117" t="e">
        <v>#DIV/0!</v>
      </c>
      <c r="I355" s="14">
        <v>1</v>
      </c>
      <c r="J355" s="117">
        <v>0.16666666666666666</v>
      </c>
      <c r="K355" s="14">
        <v>0</v>
      </c>
      <c r="L355" s="117" t="e">
        <v>#DIV/0!</v>
      </c>
      <c r="M355" s="14">
        <v>0</v>
      </c>
      <c r="N355" s="117" t="e">
        <v>#DIV/0!</v>
      </c>
    </row>
    <row r="356" spans="1:15" ht="12.75" customHeight="1" thickBot="1" x14ac:dyDescent="0.3">
      <c r="A356" s="211"/>
      <c r="B356" s="26" t="s">
        <v>28</v>
      </c>
      <c r="C356" s="16">
        <v>71</v>
      </c>
      <c r="D356" s="118">
        <v>0.45222929936305734</v>
      </c>
      <c r="E356" s="16">
        <v>0</v>
      </c>
      <c r="F356" s="118" t="e">
        <v>#DIV/0!</v>
      </c>
      <c r="G356" s="16">
        <v>0</v>
      </c>
      <c r="H356" s="118" t="e">
        <v>#DIV/0!</v>
      </c>
      <c r="I356" s="16">
        <v>5</v>
      </c>
      <c r="J356" s="118">
        <v>0.83333333333333337</v>
      </c>
      <c r="K356" s="16">
        <v>0</v>
      </c>
      <c r="L356" s="118" t="e">
        <v>#DIV/0!</v>
      </c>
      <c r="M356" s="16">
        <v>0</v>
      </c>
      <c r="N356" s="118" t="e">
        <v>#DIV/0!</v>
      </c>
    </row>
    <row r="357" spans="1:15" ht="12.75" customHeight="1" x14ac:dyDescent="0.25">
      <c r="A357" s="210" t="s">
        <v>1058</v>
      </c>
      <c r="B357" s="25" t="s">
        <v>27</v>
      </c>
      <c r="C357" s="14">
        <v>0</v>
      </c>
      <c r="D357" s="117" t="e">
        <v>#DIV/0!</v>
      </c>
      <c r="E357" s="14">
        <v>0</v>
      </c>
      <c r="F357" s="117" t="e">
        <v>#DIV/0!</v>
      </c>
      <c r="G357" s="14">
        <v>0</v>
      </c>
      <c r="H357" s="117" t="e">
        <v>#DIV/0!</v>
      </c>
      <c r="I357" s="14">
        <v>0</v>
      </c>
      <c r="J357" s="117" t="e">
        <v>#DIV/0!</v>
      </c>
      <c r="K357" s="14">
        <v>0</v>
      </c>
      <c r="L357" s="117" t="e">
        <v>#DIV/0!</v>
      </c>
      <c r="M357" s="14">
        <v>0</v>
      </c>
      <c r="N357" s="117" t="e">
        <v>#DIV/0!</v>
      </c>
    </row>
    <row r="358" spans="1:15" ht="12.75" customHeight="1" thickBot="1" x14ac:dyDescent="0.3">
      <c r="A358" s="211"/>
      <c r="B358" s="26" t="s">
        <v>28</v>
      </c>
      <c r="C358" s="16">
        <v>0</v>
      </c>
      <c r="D358" s="118" t="e">
        <v>#DIV/0!</v>
      </c>
      <c r="E358" s="16">
        <v>0</v>
      </c>
      <c r="F358" s="118" t="e">
        <v>#DIV/0!</v>
      </c>
      <c r="G358" s="16">
        <v>0</v>
      </c>
      <c r="H358" s="118" t="e">
        <v>#DIV/0!</v>
      </c>
      <c r="I358" s="16">
        <v>0</v>
      </c>
      <c r="J358" s="118" t="e">
        <v>#DIV/0!</v>
      </c>
      <c r="K358" s="16">
        <v>0</v>
      </c>
      <c r="L358" s="118" t="e">
        <v>#DIV/0!</v>
      </c>
      <c r="M358" s="16">
        <v>0</v>
      </c>
      <c r="N358" s="118" t="e">
        <v>#DIV/0!</v>
      </c>
    </row>
    <row r="359" spans="1:15" ht="12.75" customHeight="1" x14ac:dyDescent="0.25">
      <c r="A359" s="200" t="s">
        <v>174</v>
      </c>
      <c r="B359" s="25" t="s">
        <v>27</v>
      </c>
      <c r="C359" s="14">
        <v>182</v>
      </c>
      <c r="D359" s="117">
        <v>0.914572864321608</v>
      </c>
      <c r="E359" s="14">
        <v>97</v>
      </c>
      <c r="F359" s="117">
        <v>0.62179487179487181</v>
      </c>
      <c r="G359" s="14">
        <v>56</v>
      </c>
      <c r="H359" s="117">
        <v>0.84848484848484851</v>
      </c>
      <c r="I359" s="14">
        <v>5</v>
      </c>
      <c r="J359" s="117">
        <v>0.7142857142857143</v>
      </c>
      <c r="K359" s="14">
        <v>11</v>
      </c>
      <c r="L359" s="117">
        <v>0.84615384615384615</v>
      </c>
      <c r="M359" s="14">
        <v>0</v>
      </c>
      <c r="N359" s="117" t="e">
        <v>#DIV/0!</v>
      </c>
    </row>
    <row r="360" spans="1:15" ht="12.75" customHeight="1" thickBot="1" x14ac:dyDescent="0.3">
      <c r="A360" s="202"/>
      <c r="B360" s="26" t="s">
        <v>28</v>
      </c>
      <c r="C360" s="16">
        <v>17</v>
      </c>
      <c r="D360" s="118">
        <v>8.5427135678391955E-2</v>
      </c>
      <c r="E360" s="16">
        <v>59</v>
      </c>
      <c r="F360" s="118">
        <v>0.37820512820512819</v>
      </c>
      <c r="G360" s="16">
        <v>10</v>
      </c>
      <c r="H360" s="118">
        <v>0.15151515151515152</v>
      </c>
      <c r="I360" s="16">
        <v>2</v>
      </c>
      <c r="J360" s="118">
        <v>0.2857142857142857</v>
      </c>
      <c r="K360" s="16">
        <v>2</v>
      </c>
      <c r="L360" s="118">
        <v>0.15384615384615385</v>
      </c>
      <c r="M360" s="16">
        <v>0</v>
      </c>
      <c r="N360" s="118" t="e">
        <v>#DIV/0!</v>
      </c>
    </row>
    <row r="361" spans="1:15" ht="12.75" customHeight="1" x14ac:dyDescent="0.25">
      <c r="A361" s="210" t="s">
        <v>1059</v>
      </c>
      <c r="B361" s="146" t="s">
        <v>27</v>
      </c>
      <c r="C361" s="147">
        <v>0</v>
      </c>
      <c r="D361" s="148" t="e">
        <v>#DIV/0!</v>
      </c>
      <c r="E361" s="147">
        <v>0</v>
      </c>
      <c r="F361" s="148" t="e">
        <v>#DIV/0!</v>
      </c>
      <c r="G361" s="147">
        <v>0</v>
      </c>
      <c r="H361" s="148" t="e">
        <v>#DIV/0!</v>
      </c>
      <c r="I361" s="147">
        <v>0</v>
      </c>
      <c r="J361" s="148" t="e">
        <v>#DIV/0!</v>
      </c>
      <c r="K361" s="147">
        <v>11</v>
      </c>
      <c r="L361" s="148">
        <v>0.84615384615384615</v>
      </c>
      <c r="M361" s="147">
        <v>0</v>
      </c>
      <c r="N361" s="148" t="e">
        <v>#DIV/0!</v>
      </c>
      <c r="O361" s="42"/>
    </row>
    <row r="362" spans="1:15" ht="12.75" customHeight="1" thickBot="1" x14ac:dyDescent="0.3">
      <c r="A362" s="211"/>
      <c r="B362" s="149" t="s">
        <v>28</v>
      </c>
      <c r="C362" s="150">
        <v>0</v>
      </c>
      <c r="D362" s="151" t="e">
        <v>#DIV/0!</v>
      </c>
      <c r="E362" s="150">
        <v>0</v>
      </c>
      <c r="F362" s="151" t="e">
        <v>#DIV/0!</v>
      </c>
      <c r="G362" s="150">
        <v>0</v>
      </c>
      <c r="H362" s="151" t="e">
        <v>#DIV/0!</v>
      </c>
      <c r="I362" s="150">
        <v>0</v>
      </c>
      <c r="J362" s="151" t="e">
        <v>#DIV/0!</v>
      </c>
      <c r="K362" s="150">
        <v>2</v>
      </c>
      <c r="L362" s="151">
        <v>0.15384615384615385</v>
      </c>
      <c r="M362" s="150">
        <v>0</v>
      </c>
      <c r="N362" s="151" t="e">
        <v>#DIV/0!</v>
      </c>
      <c r="O362" s="42"/>
    </row>
    <row r="363" spans="1:15" ht="12.75" customHeight="1" x14ac:dyDescent="0.25">
      <c r="A363" s="210" t="s">
        <v>1060</v>
      </c>
      <c r="B363" s="146" t="s">
        <v>27</v>
      </c>
      <c r="C363" s="147">
        <v>182</v>
      </c>
      <c r="D363" s="148">
        <v>0.914572864321608</v>
      </c>
      <c r="E363" s="147">
        <v>0</v>
      </c>
      <c r="F363" s="148" t="e">
        <v>#DIV/0!</v>
      </c>
      <c r="G363" s="147">
        <v>0</v>
      </c>
      <c r="H363" s="148" t="e">
        <v>#DIV/0!</v>
      </c>
      <c r="I363" s="147">
        <v>5</v>
      </c>
      <c r="J363" s="148">
        <v>0.7142857142857143</v>
      </c>
      <c r="K363" s="147">
        <v>0</v>
      </c>
      <c r="L363" s="148" t="e">
        <v>#DIV/0!</v>
      </c>
      <c r="M363" s="147">
        <v>0</v>
      </c>
      <c r="N363" s="148" t="e">
        <v>#DIV/0!</v>
      </c>
      <c r="O363" s="42"/>
    </row>
    <row r="364" spans="1:15" ht="12.75" customHeight="1" thickBot="1" x14ac:dyDescent="0.3">
      <c r="A364" s="211"/>
      <c r="B364" s="149" t="s">
        <v>28</v>
      </c>
      <c r="C364" s="150">
        <v>17</v>
      </c>
      <c r="D364" s="151">
        <v>8.5427135678391955E-2</v>
      </c>
      <c r="E364" s="150">
        <v>0</v>
      </c>
      <c r="F364" s="151" t="e">
        <v>#DIV/0!</v>
      </c>
      <c r="G364" s="150">
        <v>0</v>
      </c>
      <c r="H364" s="151" t="e">
        <v>#DIV/0!</v>
      </c>
      <c r="I364" s="150">
        <v>2</v>
      </c>
      <c r="J364" s="151">
        <v>0.2857142857142857</v>
      </c>
      <c r="K364" s="150">
        <v>0</v>
      </c>
      <c r="L364" s="151" t="e">
        <v>#DIV/0!</v>
      </c>
      <c r="M364" s="150">
        <v>0</v>
      </c>
      <c r="N364" s="151" t="e">
        <v>#DIV/0!</v>
      </c>
      <c r="O364" s="42"/>
    </row>
    <row r="365" spans="1:15" ht="12.75" customHeight="1" x14ac:dyDescent="0.25">
      <c r="A365" s="210" t="s">
        <v>1061</v>
      </c>
      <c r="B365" s="146" t="s">
        <v>27</v>
      </c>
      <c r="C365" s="147">
        <v>0</v>
      </c>
      <c r="D365" s="148" t="e">
        <v>#DIV/0!</v>
      </c>
      <c r="E365" s="147">
        <v>0</v>
      </c>
      <c r="F365" s="148" t="e">
        <v>#DIV/0!</v>
      </c>
      <c r="G365" s="147">
        <v>0</v>
      </c>
      <c r="H365" s="148" t="e">
        <v>#DIV/0!</v>
      </c>
      <c r="I365" s="147">
        <v>0</v>
      </c>
      <c r="J365" s="148" t="e">
        <v>#DIV/0!</v>
      </c>
      <c r="K365" s="147">
        <v>0</v>
      </c>
      <c r="L365" s="148" t="e">
        <v>#DIV/0!</v>
      </c>
      <c r="M365" s="147">
        <v>0</v>
      </c>
      <c r="N365" s="148" t="e">
        <v>#DIV/0!</v>
      </c>
      <c r="O365" s="42"/>
    </row>
    <row r="366" spans="1:15" ht="12.75" customHeight="1" thickBot="1" x14ac:dyDescent="0.3">
      <c r="A366" s="211"/>
      <c r="B366" s="149" t="s">
        <v>28</v>
      </c>
      <c r="C366" s="150">
        <v>0</v>
      </c>
      <c r="D366" s="151" t="e">
        <v>#DIV/0!</v>
      </c>
      <c r="E366" s="150">
        <v>0</v>
      </c>
      <c r="F366" s="151" t="e">
        <v>#DIV/0!</v>
      </c>
      <c r="G366" s="150">
        <v>0</v>
      </c>
      <c r="H366" s="151" t="e">
        <v>#DIV/0!</v>
      </c>
      <c r="I366" s="150">
        <v>0</v>
      </c>
      <c r="J366" s="151" t="e">
        <v>#DIV/0!</v>
      </c>
      <c r="K366" s="150">
        <v>0</v>
      </c>
      <c r="L366" s="151" t="e">
        <v>#DIV/0!</v>
      </c>
      <c r="M366" s="150">
        <v>0</v>
      </c>
      <c r="N366" s="151" t="e">
        <v>#DIV/0!</v>
      </c>
      <c r="O366" s="42"/>
    </row>
    <row r="367" spans="1:15" ht="12.75" customHeight="1" x14ac:dyDescent="0.25">
      <c r="A367" s="208" t="s">
        <v>1045</v>
      </c>
      <c r="B367" s="25" t="s">
        <v>27</v>
      </c>
      <c r="C367" s="14">
        <v>46</v>
      </c>
      <c r="D367" s="117">
        <v>0.61333333333333329</v>
      </c>
      <c r="E367" s="14">
        <v>20</v>
      </c>
      <c r="F367" s="117">
        <v>0.41666666666666669</v>
      </c>
      <c r="G367" s="14">
        <v>11</v>
      </c>
      <c r="H367" s="117">
        <v>0.5</v>
      </c>
      <c r="I367" s="14">
        <v>1</v>
      </c>
      <c r="J367" s="117">
        <v>0.33333333333333331</v>
      </c>
      <c r="K367" s="14">
        <v>2</v>
      </c>
      <c r="L367" s="117">
        <v>0.5</v>
      </c>
      <c r="M367" s="14">
        <v>0</v>
      </c>
      <c r="N367" s="117" t="e">
        <v>#DIV/0!</v>
      </c>
    </row>
    <row r="368" spans="1:15" ht="12.75" customHeight="1" thickBot="1" x14ac:dyDescent="0.3">
      <c r="A368" s="209"/>
      <c r="B368" s="26" t="s">
        <v>28</v>
      </c>
      <c r="C368" s="16">
        <v>29</v>
      </c>
      <c r="D368" s="118">
        <v>0.38666666666666666</v>
      </c>
      <c r="E368" s="16">
        <v>28</v>
      </c>
      <c r="F368" s="118">
        <v>0.58333333333333337</v>
      </c>
      <c r="G368" s="16">
        <v>11</v>
      </c>
      <c r="H368" s="118">
        <v>0.5</v>
      </c>
      <c r="I368" s="16">
        <v>2</v>
      </c>
      <c r="J368" s="118">
        <v>0.66666666666666663</v>
      </c>
      <c r="K368" s="16">
        <v>2</v>
      </c>
      <c r="L368" s="118">
        <v>0.5</v>
      </c>
      <c r="M368" s="16">
        <v>0</v>
      </c>
      <c r="N368" s="118" t="e">
        <v>#DIV/0!</v>
      </c>
    </row>
    <row r="369" spans="1:14" ht="15" x14ac:dyDescent="0.25">
      <c r="A369" s="200" t="s">
        <v>1062</v>
      </c>
      <c r="B369" s="25" t="s">
        <v>27</v>
      </c>
      <c r="C369" s="14">
        <v>41</v>
      </c>
      <c r="D369" s="117">
        <v>5.6241426611796985E-2</v>
      </c>
      <c r="E369" s="14">
        <v>28</v>
      </c>
      <c r="F369" s="117">
        <v>4.0995607613469986E-2</v>
      </c>
      <c r="G369" s="14">
        <v>19</v>
      </c>
      <c r="H369" s="117">
        <v>8.3333333333333329E-2</v>
      </c>
      <c r="I369" s="14">
        <v>1</v>
      </c>
      <c r="J369" s="117">
        <v>5.8823529411764705E-2</v>
      </c>
      <c r="K369" s="14">
        <v>1</v>
      </c>
      <c r="L369" s="117">
        <v>2.7027027027027029E-2</v>
      </c>
      <c r="M369" s="14">
        <v>0</v>
      </c>
      <c r="N369" s="117" t="e">
        <v>#DIV/0!</v>
      </c>
    </row>
    <row r="370" spans="1:14" ht="15.75" thickBot="1" x14ac:dyDescent="0.3">
      <c r="A370" s="202"/>
      <c r="B370" s="26" t="s">
        <v>28</v>
      </c>
      <c r="C370" s="16">
        <v>688</v>
      </c>
      <c r="D370" s="118">
        <v>0.94375857338820301</v>
      </c>
      <c r="E370" s="16">
        <v>655</v>
      </c>
      <c r="F370" s="118">
        <v>0.95900439238653001</v>
      </c>
      <c r="G370" s="16">
        <v>209</v>
      </c>
      <c r="H370" s="118">
        <v>0.91666666666666663</v>
      </c>
      <c r="I370" s="16">
        <v>16</v>
      </c>
      <c r="J370" s="118">
        <v>0.94117647058823528</v>
      </c>
      <c r="K370" s="16">
        <v>36</v>
      </c>
      <c r="L370" s="118">
        <v>0.97297297297297303</v>
      </c>
      <c r="M370" s="16">
        <v>0</v>
      </c>
      <c r="N370" s="118" t="e">
        <v>#DIV/0!</v>
      </c>
    </row>
    <row r="371" spans="1:14" ht="15" x14ac:dyDescent="0.25">
      <c r="A371" s="200" t="s">
        <v>1063</v>
      </c>
      <c r="B371" s="25" t="s">
        <v>27</v>
      </c>
      <c r="C371" s="14">
        <v>170</v>
      </c>
      <c r="D371" s="117">
        <v>0.23319615912208505</v>
      </c>
      <c r="E371" s="14">
        <v>167</v>
      </c>
      <c r="F371" s="117">
        <v>0.24450951683748171</v>
      </c>
      <c r="G371" s="14">
        <v>58</v>
      </c>
      <c r="H371" s="117">
        <v>0.25438596491228072</v>
      </c>
      <c r="I371" s="14">
        <v>4</v>
      </c>
      <c r="J371" s="117">
        <v>0.23529411764705882</v>
      </c>
      <c r="K371" s="14">
        <v>14</v>
      </c>
      <c r="L371" s="117">
        <v>0.3783783783783784</v>
      </c>
      <c r="M371" s="14">
        <v>0</v>
      </c>
      <c r="N371" s="117" t="e">
        <v>#DIV/0!</v>
      </c>
    </row>
    <row r="372" spans="1:14" ht="15.75" thickBot="1" x14ac:dyDescent="0.3">
      <c r="A372" s="202"/>
      <c r="B372" s="26" t="s">
        <v>28</v>
      </c>
      <c r="C372" s="16">
        <v>559</v>
      </c>
      <c r="D372" s="118">
        <v>0.76680384087791498</v>
      </c>
      <c r="E372" s="16">
        <v>516</v>
      </c>
      <c r="F372" s="118">
        <v>0.75549048316251832</v>
      </c>
      <c r="G372" s="16">
        <v>170</v>
      </c>
      <c r="H372" s="118">
        <v>0.74561403508771928</v>
      </c>
      <c r="I372" s="16">
        <v>13</v>
      </c>
      <c r="J372" s="118">
        <v>0.76470588235294112</v>
      </c>
      <c r="K372" s="16">
        <v>23</v>
      </c>
      <c r="L372" s="118">
        <v>0.6216216216216216</v>
      </c>
      <c r="M372" s="16">
        <v>0</v>
      </c>
      <c r="N372" s="118" t="e">
        <v>#DIV/0!</v>
      </c>
    </row>
    <row r="373" spans="1:14" ht="39" customHeight="1" x14ac:dyDescent="0.25">
      <c r="A373" s="84"/>
      <c r="B373" s="85"/>
      <c r="C373" s="88"/>
      <c r="D373" s="89"/>
      <c r="E373" s="88"/>
      <c r="F373" s="89"/>
      <c r="G373" s="88"/>
      <c r="H373" s="89"/>
      <c r="I373" s="88"/>
      <c r="J373" s="89"/>
      <c r="K373" s="88"/>
      <c r="L373" s="89"/>
      <c r="M373" s="88"/>
      <c r="N373" s="89"/>
    </row>
    <row r="374" spans="1:14" ht="14.25" customHeight="1" x14ac:dyDescent="0.25">
      <c r="A374" s="227" t="s">
        <v>1064</v>
      </c>
      <c r="B374" s="227"/>
      <c r="C374" s="91"/>
      <c r="D374" s="92"/>
      <c r="E374" s="91"/>
      <c r="F374" s="92"/>
      <c r="G374" s="91"/>
      <c r="H374" s="92"/>
      <c r="I374" s="91"/>
      <c r="J374" s="92"/>
      <c r="K374" s="91"/>
      <c r="L374" s="92"/>
      <c r="M374" s="91"/>
      <c r="N374" s="92"/>
    </row>
    <row r="375" spans="1:14" ht="15" customHeight="1" x14ac:dyDescent="0.25">
      <c r="A375" s="213"/>
      <c r="B375" s="213"/>
      <c r="C375" s="165"/>
      <c r="D375" s="165"/>
      <c r="E375" s="165"/>
      <c r="F375" s="165"/>
      <c r="G375" s="165"/>
      <c r="H375" s="165"/>
      <c r="I375" s="52"/>
      <c r="J375" s="100"/>
      <c r="K375" s="52"/>
      <c r="L375" s="100"/>
      <c r="M375" s="52"/>
      <c r="N375" s="100"/>
    </row>
    <row r="376" spans="1:14" ht="15.75" thickBot="1" x14ac:dyDescent="0.3">
      <c r="A376" s="194"/>
      <c r="B376" s="194"/>
      <c r="C376" s="177" t="s">
        <v>333</v>
      </c>
      <c r="D376" s="177" t="s">
        <v>332</v>
      </c>
      <c r="E376" s="177" t="s">
        <v>333</v>
      </c>
      <c r="F376" s="177" t="s">
        <v>332</v>
      </c>
      <c r="G376" s="177" t="s">
        <v>333</v>
      </c>
      <c r="H376" s="177" t="s">
        <v>332</v>
      </c>
      <c r="I376" s="177" t="s">
        <v>333</v>
      </c>
      <c r="J376" s="177" t="s">
        <v>332</v>
      </c>
      <c r="K376" s="177" t="s">
        <v>333</v>
      </c>
      <c r="L376" s="177" t="s">
        <v>332</v>
      </c>
      <c r="M376" s="177" t="s">
        <v>333</v>
      </c>
      <c r="N376" s="177" t="s">
        <v>332</v>
      </c>
    </row>
    <row r="377" spans="1:14" ht="15" x14ac:dyDescent="0.25">
      <c r="A377" s="200" t="s">
        <v>97</v>
      </c>
      <c r="B377" s="25" t="s">
        <v>25</v>
      </c>
      <c r="C377" s="14">
        <v>12</v>
      </c>
      <c r="D377" s="122">
        <v>6.0913705583756347E-2</v>
      </c>
      <c r="E377" s="14">
        <v>8</v>
      </c>
      <c r="F377" s="122">
        <v>4.3956043956043959E-2</v>
      </c>
      <c r="G377" s="14">
        <v>1</v>
      </c>
      <c r="H377" s="122">
        <v>1.5384615384615385E-2</v>
      </c>
      <c r="I377" s="14">
        <v>0</v>
      </c>
      <c r="J377" s="122">
        <v>0</v>
      </c>
      <c r="K377" s="14">
        <v>0</v>
      </c>
      <c r="L377" s="122">
        <v>0</v>
      </c>
      <c r="M377" s="14">
        <v>0</v>
      </c>
      <c r="N377" s="122" t="e">
        <v>#DIV/0!</v>
      </c>
    </row>
    <row r="378" spans="1:14" ht="15" x14ac:dyDescent="0.25">
      <c r="A378" s="201"/>
      <c r="B378" s="24" t="s">
        <v>24</v>
      </c>
      <c r="C378" s="15">
        <v>28</v>
      </c>
      <c r="D378" s="123">
        <v>0.14213197969543148</v>
      </c>
      <c r="E378" s="15">
        <v>17</v>
      </c>
      <c r="F378" s="123">
        <v>9.3406593406593408E-2</v>
      </c>
      <c r="G378" s="15">
        <v>4</v>
      </c>
      <c r="H378" s="123">
        <v>6.1538461538461542E-2</v>
      </c>
      <c r="I378" s="15">
        <v>1</v>
      </c>
      <c r="J378" s="123">
        <v>0.2</v>
      </c>
      <c r="K378" s="15">
        <v>0</v>
      </c>
      <c r="L378" s="123">
        <v>0</v>
      </c>
      <c r="M378" s="15">
        <v>0</v>
      </c>
      <c r="N378" s="123" t="e">
        <v>#DIV/0!</v>
      </c>
    </row>
    <row r="379" spans="1:14" ht="15" x14ac:dyDescent="0.25">
      <c r="A379" s="201"/>
      <c r="B379" s="24" t="s">
        <v>26</v>
      </c>
      <c r="C379" s="15">
        <v>16</v>
      </c>
      <c r="D379" s="123">
        <v>8.1218274111675121E-2</v>
      </c>
      <c r="E379" s="15">
        <v>81</v>
      </c>
      <c r="F379" s="123">
        <v>0.44505494505494503</v>
      </c>
      <c r="G379" s="15">
        <v>13</v>
      </c>
      <c r="H379" s="123">
        <v>0.2</v>
      </c>
      <c r="I379" s="15">
        <v>1</v>
      </c>
      <c r="J379" s="123">
        <v>0.2</v>
      </c>
      <c r="K379" s="15">
        <v>8</v>
      </c>
      <c r="L379" s="123">
        <v>0.5714285714285714</v>
      </c>
      <c r="M379" s="15">
        <v>0</v>
      </c>
      <c r="N379" s="123" t="e">
        <v>#DIV/0!</v>
      </c>
    </row>
    <row r="380" spans="1:14" ht="30.75" thickBot="1" x14ac:dyDescent="0.3">
      <c r="A380" s="202"/>
      <c r="B380" s="27" t="s">
        <v>23</v>
      </c>
      <c r="C380" s="16">
        <v>141</v>
      </c>
      <c r="D380" s="124">
        <v>0.71573604060913709</v>
      </c>
      <c r="E380" s="16">
        <v>76</v>
      </c>
      <c r="F380" s="124">
        <v>0.4175824175824176</v>
      </c>
      <c r="G380" s="16">
        <v>47</v>
      </c>
      <c r="H380" s="124">
        <v>0.72307692307692306</v>
      </c>
      <c r="I380" s="16">
        <v>3</v>
      </c>
      <c r="J380" s="124">
        <v>0.6</v>
      </c>
      <c r="K380" s="16">
        <v>6</v>
      </c>
      <c r="L380" s="124">
        <v>0.42857142857142855</v>
      </c>
      <c r="M380" s="16">
        <v>0</v>
      </c>
      <c r="N380" s="124" t="e">
        <v>#DIV/0!</v>
      </c>
    </row>
    <row r="381" spans="1:14" ht="15" x14ac:dyDescent="0.25">
      <c r="A381" s="200" t="s">
        <v>1051</v>
      </c>
      <c r="B381" s="25" t="s">
        <v>25</v>
      </c>
      <c r="C381" s="14">
        <v>48</v>
      </c>
      <c r="D381" s="122">
        <v>0.52173913043478259</v>
      </c>
      <c r="E381" s="14">
        <v>19</v>
      </c>
      <c r="F381" s="122">
        <v>0.13868613138686131</v>
      </c>
      <c r="G381" s="14">
        <v>9</v>
      </c>
      <c r="H381" s="122">
        <v>0.23684210526315788</v>
      </c>
      <c r="I381" s="14">
        <v>1</v>
      </c>
      <c r="J381" s="122">
        <v>1</v>
      </c>
      <c r="K381" s="14">
        <v>0</v>
      </c>
      <c r="L381" s="122">
        <v>0</v>
      </c>
      <c r="M381" s="14">
        <v>0</v>
      </c>
      <c r="N381" s="122" t="e">
        <v>#DIV/0!</v>
      </c>
    </row>
    <row r="382" spans="1:14" ht="15" x14ac:dyDescent="0.25">
      <c r="A382" s="201"/>
      <c r="B382" s="24" t="s">
        <v>24</v>
      </c>
      <c r="C382" s="15">
        <v>8</v>
      </c>
      <c r="D382" s="123">
        <v>8.6956521739130432E-2</v>
      </c>
      <c r="E382" s="15">
        <v>18</v>
      </c>
      <c r="F382" s="123">
        <v>0.13138686131386862</v>
      </c>
      <c r="G382" s="15">
        <v>5</v>
      </c>
      <c r="H382" s="123">
        <v>0.13157894736842105</v>
      </c>
      <c r="I382" s="15">
        <v>0</v>
      </c>
      <c r="J382" s="123">
        <v>0</v>
      </c>
      <c r="K382" s="15">
        <v>0</v>
      </c>
      <c r="L382" s="123">
        <v>0</v>
      </c>
      <c r="M382" s="15">
        <v>0</v>
      </c>
      <c r="N382" s="123" t="e">
        <v>#DIV/0!</v>
      </c>
    </row>
    <row r="383" spans="1:14" ht="15" x14ac:dyDescent="0.25">
      <c r="A383" s="201"/>
      <c r="B383" s="24" t="s">
        <v>26</v>
      </c>
      <c r="C383" s="15">
        <v>5</v>
      </c>
      <c r="D383" s="123">
        <v>5.434782608695652E-2</v>
      </c>
      <c r="E383" s="15">
        <v>52</v>
      </c>
      <c r="F383" s="123">
        <v>0.37956204379562042</v>
      </c>
      <c r="G383" s="15">
        <v>9</v>
      </c>
      <c r="H383" s="123">
        <v>0.23684210526315788</v>
      </c>
      <c r="I383" s="15">
        <v>0</v>
      </c>
      <c r="J383" s="123">
        <v>0</v>
      </c>
      <c r="K383" s="15">
        <v>6</v>
      </c>
      <c r="L383" s="123">
        <v>0.66666666666666663</v>
      </c>
      <c r="M383" s="15">
        <v>0</v>
      </c>
      <c r="N383" s="123" t="e">
        <v>#DIV/0!</v>
      </c>
    </row>
    <row r="384" spans="1:14" ht="30.75" thickBot="1" x14ac:dyDescent="0.3">
      <c r="A384" s="202"/>
      <c r="B384" s="27" t="s">
        <v>23</v>
      </c>
      <c r="C384" s="16">
        <v>31</v>
      </c>
      <c r="D384" s="124">
        <v>0.33695652173913043</v>
      </c>
      <c r="E384" s="16">
        <v>48</v>
      </c>
      <c r="F384" s="124">
        <v>0.35036496350364965</v>
      </c>
      <c r="G384" s="16">
        <v>15</v>
      </c>
      <c r="H384" s="124">
        <v>0.39473684210526316</v>
      </c>
      <c r="I384" s="16">
        <v>0</v>
      </c>
      <c r="J384" s="124">
        <v>0</v>
      </c>
      <c r="K384" s="16">
        <v>3</v>
      </c>
      <c r="L384" s="124">
        <v>0.33333333333333331</v>
      </c>
      <c r="M384" s="16">
        <v>0</v>
      </c>
      <c r="N384" s="124" t="e">
        <v>#DIV/0!</v>
      </c>
    </row>
    <row r="385" spans="1:14" ht="15" x14ac:dyDescent="0.25">
      <c r="A385" s="200" t="s">
        <v>78</v>
      </c>
      <c r="B385" s="25" t="s">
        <v>25</v>
      </c>
      <c r="C385" s="14">
        <v>20</v>
      </c>
      <c r="D385" s="122">
        <v>0.11235955056179775</v>
      </c>
      <c r="E385" s="14">
        <v>12</v>
      </c>
      <c r="F385" s="122">
        <v>7.1428571428571425E-2</v>
      </c>
      <c r="G385" s="14">
        <v>6</v>
      </c>
      <c r="H385" s="122">
        <v>0.12</v>
      </c>
      <c r="I385" s="14">
        <v>0</v>
      </c>
      <c r="J385" s="122">
        <v>0</v>
      </c>
      <c r="K385" s="14">
        <v>0</v>
      </c>
      <c r="L385" s="122">
        <v>0</v>
      </c>
      <c r="M385" s="14">
        <v>0</v>
      </c>
      <c r="N385" s="122" t="e">
        <v>#DIV/0!</v>
      </c>
    </row>
    <row r="386" spans="1:14" ht="15" x14ac:dyDescent="0.25">
      <c r="A386" s="201"/>
      <c r="B386" s="24" t="s">
        <v>24</v>
      </c>
      <c r="C386" s="15">
        <v>11</v>
      </c>
      <c r="D386" s="123">
        <v>6.1797752808988762E-2</v>
      </c>
      <c r="E386" s="15">
        <v>11</v>
      </c>
      <c r="F386" s="123">
        <v>6.5476190476190479E-2</v>
      </c>
      <c r="G386" s="15">
        <v>2</v>
      </c>
      <c r="H386" s="123">
        <v>0.04</v>
      </c>
      <c r="I386" s="15">
        <v>1</v>
      </c>
      <c r="J386" s="123">
        <v>0.33333333333333331</v>
      </c>
      <c r="K386" s="15">
        <v>4</v>
      </c>
      <c r="L386" s="123">
        <v>0.33333333333333331</v>
      </c>
      <c r="M386" s="15">
        <v>0</v>
      </c>
      <c r="N386" s="123" t="e">
        <v>#DIV/0!</v>
      </c>
    </row>
    <row r="387" spans="1:14" ht="15" x14ac:dyDescent="0.25">
      <c r="A387" s="201"/>
      <c r="B387" s="24" t="s">
        <v>26</v>
      </c>
      <c r="C387" s="15">
        <v>56</v>
      </c>
      <c r="D387" s="123">
        <v>0.3146067415730337</v>
      </c>
      <c r="E387" s="15">
        <v>34</v>
      </c>
      <c r="F387" s="123">
        <v>0.20238095238095238</v>
      </c>
      <c r="G387" s="15">
        <v>14</v>
      </c>
      <c r="H387" s="123">
        <v>0.28000000000000003</v>
      </c>
      <c r="I387" s="15">
        <v>1</v>
      </c>
      <c r="J387" s="123">
        <v>0.33333333333333331</v>
      </c>
      <c r="K387" s="15">
        <v>1</v>
      </c>
      <c r="L387" s="123">
        <v>8.3333333333333329E-2</v>
      </c>
      <c r="M387" s="15">
        <v>0</v>
      </c>
      <c r="N387" s="123" t="e">
        <v>#DIV/0!</v>
      </c>
    </row>
    <row r="388" spans="1:14" ht="30.75" thickBot="1" x14ac:dyDescent="0.3">
      <c r="A388" s="202"/>
      <c r="B388" s="27" t="s">
        <v>23</v>
      </c>
      <c r="C388" s="16">
        <v>91</v>
      </c>
      <c r="D388" s="124">
        <v>0.5112359550561798</v>
      </c>
      <c r="E388" s="16">
        <v>111</v>
      </c>
      <c r="F388" s="124">
        <v>0.6607142857142857</v>
      </c>
      <c r="G388" s="16">
        <v>28</v>
      </c>
      <c r="H388" s="124">
        <v>0.56000000000000005</v>
      </c>
      <c r="I388" s="16">
        <v>1</v>
      </c>
      <c r="J388" s="124">
        <v>0.33333333333333331</v>
      </c>
      <c r="K388" s="16">
        <v>7</v>
      </c>
      <c r="L388" s="124">
        <v>0.58333333333333337</v>
      </c>
      <c r="M388" s="16">
        <v>0</v>
      </c>
      <c r="N388" s="124" t="e">
        <v>#DIV/0!</v>
      </c>
    </row>
    <row r="389" spans="1:14" ht="15" x14ac:dyDescent="0.25">
      <c r="A389" s="200" t="s">
        <v>1052</v>
      </c>
      <c r="B389" s="25" t="s">
        <v>25</v>
      </c>
      <c r="C389" s="14">
        <v>53</v>
      </c>
      <c r="D389" s="122">
        <v>0.70666666666666667</v>
      </c>
      <c r="E389" s="14">
        <v>22</v>
      </c>
      <c r="F389" s="122">
        <v>0.20952380952380953</v>
      </c>
      <c r="G389" s="14">
        <v>12</v>
      </c>
      <c r="H389" s="122">
        <v>0.5</v>
      </c>
      <c r="I389" s="14">
        <v>0</v>
      </c>
      <c r="J389" s="122">
        <v>0</v>
      </c>
      <c r="K389" s="14">
        <v>0</v>
      </c>
      <c r="L389" s="122">
        <v>0</v>
      </c>
      <c r="M389" s="14">
        <v>0</v>
      </c>
      <c r="N389" s="122" t="e">
        <v>#DIV/0!</v>
      </c>
    </row>
    <row r="390" spans="1:14" ht="15" x14ac:dyDescent="0.25">
      <c r="A390" s="201"/>
      <c r="B390" s="24" t="s">
        <v>24</v>
      </c>
      <c r="C390" s="15">
        <v>3</v>
      </c>
      <c r="D390" s="123">
        <v>0.04</v>
      </c>
      <c r="E390" s="15">
        <v>8</v>
      </c>
      <c r="F390" s="123">
        <v>7.6190476190476197E-2</v>
      </c>
      <c r="G390" s="15">
        <v>3</v>
      </c>
      <c r="H390" s="123">
        <v>0.125</v>
      </c>
      <c r="I390" s="15">
        <v>1</v>
      </c>
      <c r="J390" s="123">
        <v>1</v>
      </c>
      <c r="K390" s="15">
        <v>3</v>
      </c>
      <c r="L390" s="123">
        <v>0.375</v>
      </c>
      <c r="M390" s="15">
        <v>0</v>
      </c>
      <c r="N390" s="123" t="e">
        <v>#DIV/0!</v>
      </c>
    </row>
    <row r="391" spans="1:14" ht="15" x14ac:dyDescent="0.25">
      <c r="A391" s="201"/>
      <c r="B391" s="24" t="s">
        <v>26</v>
      </c>
      <c r="C391" s="15">
        <v>5</v>
      </c>
      <c r="D391" s="123">
        <v>6.6666666666666666E-2</v>
      </c>
      <c r="E391" s="15">
        <v>6</v>
      </c>
      <c r="F391" s="123">
        <v>5.7142857142857141E-2</v>
      </c>
      <c r="G391" s="15">
        <v>1</v>
      </c>
      <c r="H391" s="123">
        <v>4.1666666666666664E-2</v>
      </c>
      <c r="I391" s="15">
        <v>0</v>
      </c>
      <c r="J391" s="123">
        <v>0</v>
      </c>
      <c r="K391" s="15">
        <v>0</v>
      </c>
      <c r="L391" s="123">
        <v>0</v>
      </c>
      <c r="M391" s="15">
        <v>0</v>
      </c>
      <c r="N391" s="123" t="e">
        <v>#DIV/0!</v>
      </c>
    </row>
    <row r="392" spans="1:14" ht="30.75" thickBot="1" x14ac:dyDescent="0.3">
      <c r="A392" s="202"/>
      <c r="B392" s="27" t="s">
        <v>23</v>
      </c>
      <c r="C392" s="16">
        <v>14</v>
      </c>
      <c r="D392" s="124">
        <v>0.18666666666666668</v>
      </c>
      <c r="E392" s="16">
        <v>69</v>
      </c>
      <c r="F392" s="124">
        <v>0.65714285714285714</v>
      </c>
      <c r="G392" s="16">
        <v>8</v>
      </c>
      <c r="H392" s="124">
        <v>0.33333333333333331</v>
      </c>
      <c r="I392" s="16">
        <v>0</v>
      </c>
      <c r="J392" s="124">
        <v>0</v>
      </c>
      <c r="K392" s="16">
        <v>5</v>
      </c>
      <c r="L392" s="124">
        <v>0.625</v>
      </c>
      <c r="M392" s="16">
        <v>0</v>
      </c>
      <c r="N392" s="124" t="e">
        <v>#DIV/0!</v>
      </c>
    </row>
    <row r="393" spans="1:14" ht="15" x14ac:dyDescent="0.25">
      <c r="A393" s="200" t="s">
        <v>1065</v>
      </c>
      <c r="B393" s="25" t="s">
        <v>25</v>
      </c>
      <c r="C393" s="14">
        <v>64</v>
      </c>
      <c r="D393" s="122">
        <v>0.94117647058823528</v>
      </c>
      <c r="E393" s="14">
        <v>38</v>
      </c>
      <c r="F393" s="122">
        <v>0.36893203883495146</v>
      </c>
      <c r="G393" s="14">
        <v>17</v>
      </c>
      <c r="H393" s="122">
        <v>0.73913043478260865</v>
      </c>
      <c r="I393" s="14">
        <v>0</v>
      </c>
      <c r="J393" s="122">
        <v>0</v>
      </c>
      <c r="K393" s="14">
        <v>0</v>
      </c>
      <c r="L393" s="122">
        <v>0</v>
      </c>
      <c r="M393" s="14">
        <v>0</v>
      </c>
      <c r="N393" s="122" t="e">
        <v>#DIV/0!</v>
      </c>
    </row>
    <row r="394" spans="1:14" ht="15" x14ac:dyDescent="0.25">
      <c r="A394" s="201"/>
      <c r="B394" s="24" t="s">
        <v>24</v>
      </c>
      <c r="C394" s="15">
        <v>2</v>
      </c>
      <c r="D394" s="123">
        <v>2.9411764705882353E-2</v>
      </c>
      <c r="E394" s="15">
        <v>34</v>
      </c>
      <c r="F394" s="123">
        <v>0.3300970873786408</v>
      </c>
      <c r="G394" s="15">
        <v>6</v>
      </c>
      <c r="H394" s="123">
        <v>0.2608695652173913</v>
      </c>
      <c r="I394" s="15">
        <v>1</v>
      </c>
      <c r="J394" s="123">
        <v>1</v>
      </c>
      <c r="K394" s="15">
        <v>4</v>
      </c>
      <c r="L394" s="123">
        <v>0.5714285714285714</v>
      </c>
      <c r="M394" s="15">
        <v>0</v>
      </c>
      <c r="N394" s="123" t="e">
        <v>#DIV/0!</v>
      </c>
    </row>
    <row r="395" spans="1:14" ht="15" x14ac:dyDescent="0.25">
      <c r="A395" s="201"/>
      <c r="B395" s="24" t="s">
        <v>26</v>
      </c>
      <c r="C395" s="15">
        <v>0</v>
      </c>
      <c r="D395" s="123">
        <v>0</v>
      </c>
      <c r="E395" s="15">
        <v>0</v>
      </c>
      <c r="F395" s="123">
        <v>0</v>
      </c>
      <c r="G395" s="15">
        <v>0</v>
      </c>
      <c r="H395" s="123">
        <v>0</v>
      </c>
      <c r="I395" s="15">
        <v>0</v>
      </c>
      <c r="J395" s="123">
        <v>0</v>
      </c>
      <c r="K395" s="15">
        <v>0</v>
      </c>
      <c r="L395" s="123">
        <v>0</v>
      </c>
      <c r="M395" s="15">
        <v>0</v>
      </c>
      <c r="N395" s="123" t="e">
        <v>#DIV/0!</v>
      </c>
    </row>
    <row r="396" spans="1:14" ht="30.75" thickBot="1" x14ac:dyDescent="0.3">
      <c r="A396" s="202"/>
      <c r="B396" s="27" t="s">
        <v>23</v>
      </c>
      <c r="C396" s="16">
        <v>2</v>
      </c>
      <c r="D396" s="124">
        <v>2.9411764705882353E-2</v>
      </c>
      <c r="E396" s="16">
        <v>31</v>
      </c>
      <c r="F396" s="124">
        <v>0.30097087378640774</v>
      </c>
      <c r="G396" s="16">
        <v>0</v>
      </c>
      <c r="H396" s="124">
        <v>0</v>
      </c>
      <c r="I396" s="16">
        <v>0</v>
      </c>
      <c r="J396" s="124">
        <v>0</v>
      </c>
      <c r="K396" s="16">
        <v>3</v>
      </c>
      <c r="L396" s="124">
        <v>0.42857142857142855</v>
      </c>
      <c r="M396" s="16">
        <v>0</v>
      </c>
      <c r="N396" s="124" t="e">
        <v>#DIV/0!</v>
      </c>
    </row>
    <row r="397" spans="1:14" ht="15" x14ac:dyDescent="0.25">
      <c r="A397" s="200" t="s">
        <v>1066</v>
      </c>
      <c r="B397" s="25" t="s">
        <v>25</v>
      </c>
      <c r="C397" s="14">
        <v>60</v>
      </c>
      <c r="D397" s="122">
        <v>0.84507042253521125</v>
      </c>
      <c r="E397" s="14">
        <v>63</v>
      </c>
      <c r="F397" s="122">
        <v>0.65625</v>
      </c>
      <c r="G397" s="14">
        <v>21</v>
      </c>
      <c r="H397" s="122">
        <v>0.72413793103448276</v>
      </c>
      <c r="I397" s="14">
        <v>1</v>
      </c>
      <c r="J397" s="122">
        <v>1</v>
      </c>
      <c r="K397" s="14">
        <v>2</v>
      </c>
      <c r="L397" s="122">
        <v>0.66666666666666663</v>
      </c>
      <c r="M397" s="14">
        <v>0</v>
      </c>
      <c r="N397" s="122" t="e">
        <v>#DIV/0!</v>
      </c>
    </row>
    <row r="398" spans="1:14" ht="15" x14ac:dyDescent="0.25">
      <c r="A398" s="201"/>
      <c r="B398" s="24" t="s">
        <v>24</v>
      </c>
      <c r="C398" s="15">
        <v>5</v>
      </c>
      <c r="D398" s="123">
        <v>7.0422535211267609E-2</v>
      </c>
      <c r="E398" s="15">
        <v>25</v>
      </c>
      <c r="F398" s="123">
        <v>0.26041666666666669</v>
      </c>
      <c r="G398" s="15">
        <v>6</v>
      </c>
      <c r="H398" s="123">
        <v>0.20689655172413793</v>
      </c>
      <c r="I398" s="15">
        <v>0</v>
      </c>
      <c r="J398" s="123">
        <v>0</v>
      </c>
      <c r="K398" s="15">
        <v>1</v>
      </c>
      <c r="L398" s="123">
        <v>0.33333333333333331</v>
      </c>
      <c r="M398" s="15">
        <v>0</v>
      </c>
      <c r="N398" s="123" t="e">
        <v>#DIV/0!</v>
      </c>
    </row>
    <row r="399" spans="1:14" ht="15" x14ac:dyDescent="0.25">
      <c r="A399" s="201"/>
      <c r="B399" s="24" t="s">
        <v>26</v>
      </c>
      <c r="C399" s="15">
        <v>1</v>
      </c>
      <c r="D399" s="123">
        <v>1.4084507042253521E-2</v>
      </c>
      <c r="E399" s="15">
        <v>4</v>
      </c>
      <c r="F399" s="123">
        <v>4.1666666666666664E-2</v>
      </c>
      <c r="G399" s="15">
        <v>0</v>
      </c>
      <c r="H399" s="123">
        <v>0</v>
      </c>
      <c r="I399" s="15">
        <v>0</v>
      </c>
      <c r="J399" s="123">
        <v>0</v>
      </c>
      <c r="K399" s="15">
        <v>0</v>
      </c>
      <c r="L399" s="123">
        <v>0</v>
      </c>
      <c r="M399" s="15">
        <v>0</v>
      </c>
      <c r="N399" s="123" t="e">
        <v>#DIV/0!</v>
      </c>
    </row>
    <row r="400" spans="1:14" ht="30.75" thickBot="1" x14ac:dyDescent="0.3">
      <c r="A400" s="202"/>
      <c r="B400" s="27" t="s">
        <v>23</v>
      </c>
      <c r="C400" s="16">
        <v>5</v>
      </c>
      <c r="D400" s="124">
        <v>7.0422535211267609E-2</v>
      </c>
      <c r="E400" s="16">
        <v>4</v>
      </c>
      <c r="F400" s="124">
        <v>4.1666666666666664E-2</v>
      </c>
      <c r="G400" s="16">
        <v>2</v>
      </c>
      <c r="H400" s="124">
        <v>6.8965517241379309E-2</v>
      </c>
      <c r="I400" s="16">
        <v>0</v>
      </c>
      <c r="J400" s="124">
        <v>0</v>
      </c>
      <c r="K400" s="16">
        <v>0</v>
      </c>
      <c r="L400" s="124">
        <v>0</v>
      </c>
      <c r="M400" s="16">
        <v>0</v>
      </c>
      <c r="N400" s="124" t="e">
        <v>#DIV/0!</v>
      </c>
    </row>
    <row r="401" spans="1:14" ht="15" x14ac:dyDescent="0.25">
      <c r="A401" s="200" t="s">
        <v>1067</v>
      </c>
      <c r="B401" s="25" t="s">
        <v>25</v>
      </c>
      <c r="C401" s="14">
        <v>44</v>
      </c>
      <c r="D401" s="122">
        <v>0.36974789915966388</v>
      </c>
      <c r="E401" s="14">
        <v>71</v>
      </c>
      <c r="F401" s="122">
        <v>0.58196721311475408</v>
      </c>
      <c r="G401" s="14">
        <v>24</v>
      </c>
      <c r="H401" s="122">
        <v>0.58536585365853655</v>
      </c>
      <c r="I401" s="14">
        <v>1</v>
      </c>
      <c r="J401" s="122">
        <v>0.5</v>
      </c>
      <c r="K401" s="14">
        <v>2</v>
      </c>
      <c r="L401" s="122">
        <v>0.33333333333333331</v>
      </c>
      <c r="M401" s="14">
        <v>0</v>
      </c>
      <c r="N401" s="122" t="e">
        <v>#DIV/0!</v>
      </c>
    </row>
    <row r="402" spans="1:14" ht="15" x14ac:dyDescent="0.25">
      <c r="A402" s="201"/>
      <c r="B402" s="24" t="s">
        <v>24</v>
      </c>
      <c r="C402" s="15">
        <v>50</v>
      </c>
      <c r="D402" s="123">
        <v>0.42016806722689076</v>
      </c>
      <c r="E402" s="15">
        <v>36</v>
      </c>
      <c r="F402" s="123">
        <v>0.29508196721311475</v>
      </c>
      <c r="G402" s="15">
        <v>14</v>
      </c>
      <c r="H402" s="123">
        <v>0.34146341463414637</v>
      </c>
      <c r="I402" s="15">
        <v>0</v>
      </c>
      <c r="J402" s="123">
        <v>0</v>
      </c>
      <c r="K402" s="15">
        <v>3</v>
      </c>
      <c r="L402" s="123">
        <v>0.5</v>
      </c>
      <c r="M402" s="15">
        <v>0</v>
      </c>
      <c r="N402" s="123" t="e">
        <v>#DIV/0!</v>
      </c>
    </row>
    <row r="403" spans="1:14" ht="15" x14ac:dyDescent="0.25">
      <c r="A403" s="201"/>
      <c r="B403" s="24" t="s">
        <v>26</v>
      </c>
      <c r="C403" s="15">
        <v>16</v>
      </c>
      <c r="D403" s="123">
        <v>0.13445378151260504</v>
      </c>
      <c r="E403" s="15">
        <v>7</v>
      </c>
      <c r="F403" s="123">
        <v>5.737704918032787E-2</v>
      </c>
      <c r="G403" s="15">
        <v>0</v>
      </c>
      <c r="H403" s="123">
        <v>0</v>
      </c>
      <c r="I403" s="15">
        <v>0</v>
      </c>
      <c r="J403" s="123">
        <v>0</v>
      </c>
      <c r="K403" s="15">
        <v>1</v>
      </c>
      <c r="L403" s="123">
        <v>0.16666666666666666</v>
      </c>
      <c r="M403" s="15">
        <v>0</v>
      </c>
      <c r="N403" s="123" t="e">
        <v>#DIV/0!</v>
      </c>
    </row>
    <row r="404" spans="1:14" ht="30.75" thickBot="1" x14ac:dyDescent="0.3">
      <c r="A404" s="202"/>
      <c r="B404" s="27" t="s">
        <v>23</v>
      </c>
      <c r="C404" s="16">
        <v>9</v>
      </c>
      <c r="D404" s="124">
        <v>7.5630252100840331E-2</v>
      </c>
      <c r="E404" s="16">
        <v>8</v>
      </c>
      <c r="F404" s="124">
        <v>6.5573770491803282E-2</v>
      </c>
      <c r="G404" s="16">
        <v>3</v>
      </c>
      <c r="H404" s="124">
        <v>7.3170731707317069E-2</v>
      </c>
      <c r="I404" s="16">
        <v>1</v>
      </c>
      <c r="J404" s="124">
        <v>0.5</v>
      </c>
      <c r="K404" s="16">
        <v>0</v>
      </c>
      <c r="L404" s="124">
        <v>0</v>
      </c>
      <c r="M404" s="16">
        <v>0</v>
      </c>
      <c r="N404" s="124" t="e">
        <v>#DIV/0!</v>
      </c>
    </row>
    <row r="405" spans="1:14" ht="15" x14ac:dyDescent="0.25">
      <c r="A405" s="200" t="s">
        <v>174</v>
      </c>
      <c r="B405" s="25" t="s">
        <v>25</v>
      </c>
      <c r="C405" s="14">
        <v>12</v>
      </c>
      <c r="D405" s="122">
        <v>6.5217391304347824E-2</v>
      </c>
      <c r="E405" s="14">
        <v>44</v>
      </c>
      <c r="F405" s="122">
        <v>0.34108527131782945</v>
      </c>
      <c r="G405" s="14">
        <v>9</v>
      </c>
      <c r="H405" s="122">
        <v>0.16981132075471697</v>
      </c>
      <c r="I405" s="14">
        <v>0</v>
      </c>
      <c r="J405" s="122">
        <v>0</v>
      </c>
      <c r="K405" s="14">
        <v>1</v>
      </c>
      <c r="L405" s="122">
        <v>9.0909090909090912E-2</v>
      </c>
      <c r="M405" s="14">
        <v>0</v>
      </c>
      <c r="N405" s="122" t="e">
        <v>#DIV/0!</v>
      </c>
    </row>
    <row r="406" spans="1:14" ht="15" x14ac:dyDescent="0.25">
      <c r="A406" s="201"/>
      <c r="B406" s="24" t="s">
        <v>24</v>
      </c>
      <c r="C406" s="15">
        <v>112</v>
      </c>
      <c r="D406" s="123">
        <v>0.60869565217391308</v>
      </c>
      <c r="E406" s="15">
        <v>71</v>
      </c>
      <c r="F406" s="123">
        <v>0.55038759689922478</v>
      </c>
      <c r="G406" s="15">
        <v>36</v>
      </c>
      <c r="H406" s="123">
        <v>0.67924528301886788</v>
      </c>
      <c r="I406" s="15">
        <v>2</v>
      </c>
      <c r="J406" s="123">
        <v>0.4</v>
      </c>
      <c r="K406" s="15">
        <v>5</v>
      </c>
      <c r="L406" s="123">
        <v>0.45454545454545453</v>
      </c>
      <c r="M406" s="15">
        <v>0</v>
      </c>
      <c r="N406" s="123" t="e">
        <v>#DIV/0!</v>
      </c>
    </row>
    <row r="407" spans="1:14" ht="15" x14ac:dyDescent="0.25">
      <c r="A407" s="201"/>
      <c r="B407" s="24" t="s">
        <v>26</v>
      </c>
      <c r="C407" s="15">
        <v>11</v>
      </c>
      <c r="D407" s="123">
        <v>5.9782608695652176E-2</v>
      </c>
      <c r="E407" s="15">
        <v>4</v>
      </c>
      <c r="F407" s="123">
        <v>3.1007751937984496E-2</v>
      </c>
      <c r="G407" s="15">
        <v>1</v>
      </c>
      <c r="H407" s="123">
        <v>1.8867924528301886E-2</v>
      </c>
      <c r="I407" s="15">
        <v>1</v>
      </c>
      <c r="J407" s="123">
        <v>0.2</v>
      </c>
      <c r="K407" s="15">
        <v>2</v>
      </c>
      <c r="L407" s="123">
        <v>0.18181818181818182</v>
      </c>
      <c r="M407" s="15">
        <v>0</v>
      </c>
      <c r="N407" s="123" t="e">
        <v>#DIV/0!</v>
      </c>
    </row>
    <row r="408" spans="1:14" ht="30.75" thickBot="1" x14ac:dyDescent="0.3">
      <c r="A408" s="202"/>
      <c r="B408" s="27" t="s">
        <v>23</v>
      </c>
      <c r="C408" s="16">
        <v>49</v>
      </c>
      <c r="D408" s="124">
        <v>0.26630434782608697</v>
      </c>
      <c r="E408" s="16">
        <v>10</v>
      </c>
      <c r="F408" s="124">
        <v>7.7519379844961239E-2</v>
      </c>
      <c r="G408" s="16">
        <v>7</v>
      </c>
      <c r="H408" s="124">
        <v>0.13207547169811321</v>
      </c>
      <c r="I408" s="16">
        <v>2</v>
      </c>
      <c r="J408" s="124">
        <v>0.4</v>
      </c>
      <c r="K408" s="16">
        <v>3</v>
      </c>
      <c r="L408" s="124">
        <v>0.27272727272727271</v>
      </c>
      <c r="M408" s="16">
        <v>0</v>
      </c>
      <c r="N408" s="124" t="e">
        <v>#DIV/0!</v>
      </c>
    </row>
    <row r="409" spans="1:14" ht="15" x14ac:dyDescent="0.25">
      <c r="A409" s="200" t="s">
        <v>1045</v>
      </c>
      <c r="B409" s="25" t="s">
        <v>25</v>
      </c>
      <c r="C409" s="14">
        <v>21</v>
      </c>
      <c r="D409" s="122">
        <v>0.55263157894736847</v>
      </c>
      <c r="E409" s="14">
        <v>21</v>
      </c>
      <c r="F409" s="122">
        <v>0.63636363636363635</v>
      </c>
      <c r="G409" s="14">
        <v>9</v>
      </c>
      <c r="H409" s="122">
        <v>0.6428571428571429</v>
      </c>
      <c r="I409" s="14">
        <v>0</v>
      </c>
      <c r="J409" s="122">
        <v>0</v>
      </c>
      <c r="K409" s="14">
        <v>1</v>
      </c>
      <c r="L409" s="122">
        <v>0.5</v>
      </c>
      <c r="M409" s="14">
        <v>0</v>
      </c>
      <c r="N409" s="122" t="e">
        <v>#DIV/0!</v>
      </c>
    </row>
    <row r="410" spans="1:14" ht="15" x14ac:dyDescent="0.25">
      <c r="A410" s="201"/>
      <c r="B410" s="24" t="s">
        <v>24</v>
      </c>
      <c r="C410" s="15">
        <v>7</v>
      </c>
      <c r="D410" s="123">
        <v>0.18421052631578946</v>
      </c>
      <c r="E410" s="15">
        <v>11</v>
      </c>
      <c r="F410" s="123">
        <v>0.33333333333333331</v>
      </c>
      <c r="G410" s="15">
        <v>2</v>
      </c>
      <c r="H410" s="123">
        <v>0.14285714285714285</v>
      </c>
      <c r="I410" s="15">
        <v>1</v>
      </c>
      <c r="J410" s="123">
        <v>1</v>
      </c>
      <c r="K410" s="15">
        <v>1</v>
      </c>
      <c r="L410" s="123">
        <v>0.5</v>
      </c>
      <c r="M410" s="15">
        <v>0</v>
      </c>
      <c r="N410" s="123" t="e">
        <v>#DIV/0!</v>
      </c>
    </row>
    <row r="411" spans="1:14" ht="15" x14ac:dyDescent="0.25">
      <c r="A411" s="201"/>
      <c r="B411" s="24" t="s">
        <v>26</v>
      </c>
      <c r="C411" s="15">
        <v>1</v>
      </c>
      <c r="D411" s="123">
        <v>2.6315789473684209E-2</v>
      </c>
      <c r="E411" s="15">
        <v>0</v>
      </c>
      <c r="F411" s="123">
        <v>0</v>
      </c>
      <c r="G411" s="15">
        <v>0</v>
      </c>
      <c r="H411" s="123">
        <v>0</v>
      </c>
      <c r="I411" s="15">
        <v>0</v>
      </c>
      <c r="J411" s="123">
        <v>0</v>
      </c>
      <c r="K411" s="15">
        <v>0</v>
      </c>
      <c r="L411" s="123">
        <v>0</v>
      </c>
      <c r="M411" s="15">
        <v>0</v>
      </c>
      <c r="N411" s="123" t="e">
        <v>#DIV/0!</v>
      </c>
    </row>
    <row r="412" spans="1:14" ht="30.75" thickBot="1" x14ac:dyDescent="0.3">
      <c r="A412" s="202"/>
      <c r="B412" s="27" t="s">
        <v>23</v>
      </c>
      <c r="C412" s="16">
        <v>9</v>
      </c>
      <c r="D412" s="124">
        <v>0.23684210526315788</v>
      </c>
      <c r="E412" s="16">
        <v>1</v>
      </c>
      <c r="F412" s="124">
        <v>3.0303030303030304E-2</v>
      </c>
      <c r="G412" s="16">
        <v>3</v>
      </c>
      <c r="H412" s="124">
        <v>0.21428571428571427</v>
      </c>
      <c r="I412" s="16">
        <v>0</v>
      </c>
      <c r="J412" s="124">
        <v>0</v>
      </c>
      <c r="K412" s="16">
        <v>0</v>
      </c>
      <c r="L412" s="124">
        <v>0</v>
      </c>
      <c r="M412" s="16">
        <v>0</v>
      </c>
      <c r="N412" s="124" t="e">
        <v>#DIV/0!</v>
      </c>
    </row>
    <row r="413" spans="1:14" ht="15" customHeight="1" x14ac:dyDescent="0.25">
      <c r="A413" s="234" t="s">
        <v>1068</v>
      </c>
      <c r="B413" s="25" t="s">
        <v>27</v>
      </c>
      <c r="C413" s="10">
        <v>45</v>
      </c>
      <c r="D413" s="36">
        <v>6.1728395061728392E-2</v>
      </c>
      <c r="E413" s="10">
        <v>29</v>
      </c>
      <c r="F413" s="36">
        <v>4.24597364568082E-2</v>
      </c>
      <c r="G413" s="10">
        <v>22</v>
      </c>
      <c r="H413" s="36">
        <v>9.6491228070175433E-2</v>
      </c>
      <c r="I413" s="10">
        <v>2</v>
      </c>
      <c r="J413" s="36">
        <v>0.11764705882352941</v>
      </c>
      <c r="K413" s="10">
        <v>2</v>
      </c>
      <c r="L413" s="36">
        <v>5.4054054054054057E-2</v>
      </c>
      <c r="M413" s="10">
        <v>0</v>
      </c>
      <c r="N413" s="36" t="e">
        <v>#DIV/0!</v>
      </c>
    </row>
    <row r="414" spans="1:14" ht="15.75" thickBot="1" x14ac:dyDescent="0.3">
      <c r="A414" s="235"/>
      <c r="B414" s="26" t="s">
        <v>28</v>
      </c>
      <c r="C414" s="11">
        <v>684</v>
      </c>
      <c r="D414" s="37">
        <v>0.93827160493827155</v>
      </c>
      <c r="E414" s="11">
        <v>654</v>
      </c>
      <c r="F414" s="37">
        <v>0.95754026354319177</v>
      </c>
      <c r="G414" s="11">
        <v>206</v>
      </c>
      <c r="H414" s="37">
        <v>0.90350877192982459</v>
      </c>
      <c r="I414" s="11">
        <v>15</v>
      </c>
      <c r="J414" s="37">
        <v>0.88235294117647056</v>
      </c>
      <c r="K414" s="11">
        <v>35</v>
      </c>
      <c r="L414" s="37">
        <v>0.94594594594594594</v>
      </c>
      <c r="M414" s="11">
        <v>0</v>
      </c>
      <c r="N414" s="37" t="e">
        <v>#DIV/0!</v>
      </c>
    </row>
    <row r="415" spans="1:14" ht="15" customHeight="1" x14ac:dyDescent="0.25">
      <c r="A415" s="234" t="s">
        <v>1069</v>
      </c>
      <c r="B415" s="25" t="s">
        <v>27</v>
      </c>
      <c r="C415" s="10">
        <v>156</v>
      </c>
      <c r="D415" s="36">
        <v>0.2139917695473251</v>
      </c>
      <c r="E415" s="10">
        <v>160</v>
      </c>
      <c r="F415" s="36">
        <v>0.23426061493411421</v>
      </c>
      <c r="G415" s="10">
        <v>46</v>
      </c>
      <c r="H415" s="36">
        <v>0.20175438596491227</v>
      </c>
      <c r="I415" s="10">
        <v>3</v>
      </c>
      <c r="J415" s="36">
        <v>0.17647058823529413</v>
      </c>
      <c r="K415" s="10">
        <v>13</v>
      </c>
      <c r="L415" s="36">
        <v>0.35135135135135137</v>
      </c>
      <c r="M415" s="10">
        <v>0</v>
      </c>
      <c r="N415" s="36" t="e">
        <v>#DIV/0!</v>
      </c>
    </row>
    <row r="416" spans="1:14" ht="15.75" thickBot="1" x14ac:dyDescent="0.3">
      <c r="A416" s="235"/>
      <c r="B416" s="26" t="s">
        <v>28</v>
      </c>
      <c r="C416" s="11">
        <v>573</v>
      </c>
      <c r="D416" s="37">
        <v>0.78600823045267487</v>
      </c>
      <c r="E416" s="11">
        <v>523</v>
      </c>
      <c r="F416" s="37">
        <v>0.76573938506588579</v>
      </c>
      <c r="G416" s="11">
        <v>182</v>
      </c>
      <c r="H416" s="37">
        <v>0.79824561403508776</v>
      </c>
      <c r="I416" s="11">
        <v>14</v>
      </c>
      <c r="J416" s="37">
        <v>0.82352941176470584</v>
      </c>
      <c r="K416" s="11">
        <v>24</v>
      </c>
      <c r="L416" s="37">
        <v>0.64864864864864868</v>
      </c>
      <c r="M416" s="11">
        <v>0</v>
      </c>
      <c r="N416" s="37" t="e">
        <v>#DIV/0!</v>
      </c>
    </row>
    <row r="417" spans="1:15" ht="8.25" customHeight="1" x14ac:dyDescent="0.25">
      <c r="A417" s="48"/>
      <c r="B417" s="48"/>
      <c r="C417" s="48"/>
      <c r="D417" s="61"/>
      <c r="E417" s="48"/>
      <c r="F417" s="61"/>
      <c r="G417" s="48"/>
      <c r="H417" s="61"/>
      <c r="I417" s="48"/>
      <c r="J417" s="61"/>
      <c r="K417" s="48"/>
      <c r="L417" s="61"/>
      <c r="M417" s="48"/>
      <c r="N417" s="61"/>
    </row>
    <row r="418" spans="1:15" ht="15" hidden="1" customHeight="1" x14ac:dyDescent="0.25">
      <c r="A418" s="48"/>
      <c r="B418" s="48"/>
      <c r="C418" s="48"/>
      <c r="D418" s="61"/>
      <c r="E418" s="48"/>
      <c r="F418" s="61"/>
      <c r="G418" s="48"/>
      <c r="H418" s="61"/>
      <c r="I418" s="48"/>
      <c r="J418" s="61"/>
      <c r="K418" s="48"/>
      <c r="L418" s="61"/>
      <c r="M418" s="48"/>
      <c r="N418" s="61"/>
    </row>
    <row r="419" spans="1:15" ht="15" hidden="1" customHeight="1" x14ac:dyDescent="0.25">
      <c r="A419" s="48"/>
      <c r="B419" s="48"/>
      <c r="C419" s="48"/>
      <c r="D419" s="61"/>
      <c r="E419" s="48"/>
      <c r="F419" s="61"/>
      <c r="G419" s="48"/>
      <c r="H419" s="61"/>
      <c r="I419" s="48"/>
      <c r="J419" s="61"/>
      <c r="K419" s="48"/>
      <c r="L419" s="61"/>
      <c r="M419" s="48"/>
      <c r="N419" s="61"/>
    </row>
    <row r="420" spans="1:15" ht="15" hidden="1" customHeight="1" x14ac:dyDescent="0.25">
      <c r="A420" s="48"/>
      <c r="B420" s="48"/>
      <c r="C420" s="48"/>
      <c r="D420" s="61"/>
      <c r="E420" s="48"/>
      <c r="F420" s="61"/>
      <c r="G420" s="48"/>
      <c r="H420" s="61"/>
      <c r="I420" s="48"/>
      <c r="J420" s="61"/>
      <c r="K420" s="48"/>
      <c r="L420" s="61"/>
      <c r="M420" s="48"/>
      <c r="N420" s="61"/>
    </row>
    <row r="421" spans="1:15" ht="15" hidden="1" customHeight="1" x14ac:dyDescent="0.25">
      <c r="A421" s="102"/>
      <c r="B421" s="102"/>
      <c r="C421" s="48"/>
      <c r="D421" s="61"/>
      <c r="E421" s="48"/>
      <c r="F421" s="61"/>
      <c r="G421" s="48"/>
      <c r="H421" s="61"/>
      <c r="I421" s="48"/>
      <c r="J421" s="61"/>
      <c r="K421" s="48"/>
      <c r="L421" s="61"/>
      <c r="M421" s="48"/>
      <c r="N421" s="61"/>
    </row>
    <row r="422" spans="1:15" ht="18.75" hidden="1" customHeight="1" x14ac:dyDescent="0.3">
      <c r="A422" s="102"/>
      <c r="B422" s="102"/>
      <c r="C422" s="248" t="s">
        <v>106</v>
      </c>
      <c r="D422" s="249"/>
      <c r="E422" s="248" t="s">
        <v>106</v>
      </c>
      <c r="F422" s="249"/>
      <c r="G422" s="248" t="s">
        <v>106</v>
      </c>
      <c r="H422" s="249"/>
      <c r="I422" s="248" t="s">
        <v>365</v>
      </c>
      <c r="J422" s="249"/>
      <c r="K422" s="195" t="s">
        <v>365</v>
      </c>
      <c r="L422" s="196"/>
      <c r="M422" s="195" t="s">
        <v>365</v>
      </c>
      <c r="N422" s="196"/>
    </row>
    <row r="423" spans="1:15" ht="14.25" customHeight="1" x14ac:dyDescent="0.25">
      <c r="A423" s="227" t="s">
        <v>1070</v>
      </c>
      <c r="B423" s="176"/>
      <c r="C423" s="197" t="s">
        <v>1010</v>
      </c>
      <c r="D423" s="197"/>
      <c r="E423" s="197"/>
      <c r="F423" s="197"/>
      <c r="G423" s="197"/>
      <c r="H423" s="197"/>
      <c r="I423" s="197"/>
      <c r="J423" s="197"/>
      <c r="K423" s="197"/>
      <c r="L423" s="197"/>
      <c r="M423" s="197"/>
      <c r="N423" s="247"/>
      <c r="O423" s="33"/>
    </row>
    <row r="424" spans="1:15" ht="15" x14ac:dyDescent="0.25">
      <c r="A424" s="213"/>
      <c r="B424" s="102"/>
      <c r="C424" s="7" t="s">
        <v>333</v>
      </c>
      <c r="D424" s="7" t="s">
        <v>332</v>
      </c>
      <c r="E424" s="7" t="s">
        <v>333</v>
      </c>
      <c r="F424" s="7" t="s">
        <v>332</v>
      </c>
      <c r="G424" s="7" t="s">
        <v>333</v>
      </c>
      <c r="H424" s="7" t="s">
        <v>332</v>
      </c>
      <c r="I424" s="7" t="s">
        <v>333</v>
      </c>
      <c r="J424" s="7" t="s">
        <v>332</v>
      </c>
      <c r="K424" s="7" t="s">
        <v>333</v>
      </c>
      <c r="L424" s="7" t="s">
        <v>332</v>
      </c>
      <c r="M424" s="7" t="s">
        <v>333</v>
      </c>
      <c r="N424" s="7" t="s">
        <v>332</v>
      </c>
    </row>
    <row r="425" spans="1:15" ht="15" x14ac:dyDescent="0.25">
      <c r="A425" s="213"/>
      <c r="B425" s="50" t="s">
        <v>27</v>
      </c>
      <c r="C425" s="2">
        <v>115</v>
      </c>
      <c r="D425" s="35">
        <v>0.55825242718446599</v>
      </c>
      <c r="E425" s="2">
        <v>118</v>
      </c>
      <c r="F425" s="35">
        <v>0.65555555555555556</v>
      </c>
      <c r="G425" s="2">
        <v>50</v>
      </c>
      <c r="H425" s="35">
        <v>0.7142857142857143</v>
      </c>
      <c r="I425" s="2">
        <v>1</v>
      </c>
      <c r="J425" s="35">
        <v>0.16666666666666666</v>
      </c>
      <c r="K425" s="2">
        <v>11</v>
      </c>
      <c r="L425" s="35">
        <v>0.73333333333333328</v>
      </c>
      <c r="M425" s="2">
        <v>0</v>
      </c>
      <c r="N425" s="35" t="e">
        <v>#DIV/0!</v>
      </c>
    </row>
    <row r="426" spans="1:15" ht="15" x14ac:dyDescent="0.25">
      <c r="A426" s="213"/>
      <c r="B426" s="50" t="s">
        <v>28</v>
      </c>
      <c r="C426" s="2">
        <v>91</v>
      </c>
      <c r="D426" s="35">
        <v>0.44174757281553401</v>
      </c>
      <c r="E426" s="2">
        <v>62</v>
      </c>
      <c r="F426" s="35">
        <v>0.34444444444444444</v>
      </c>
      <c r="G426" s="2">
        <v>20</v>
      </c>
      <c r="H426" s="35">
        <v>0.2857142857142857</v>
      </c>
      <c r="I426" s="2">
        <v>5</v>
      </c>
      <c r="J426" s="35">
        <v>0.83333333333333337</v>
      </c>
      <c r="K426" s="2">
        <v>4</v>
      </c>
      <c r="L426" s="35">
        <v>0.26666666666666666</v>
      </c>
      <c r="M426" s="2">
        <v>0</v>
      </c>
      <c r="N426" s="35" t="e">
        <v>#DIV/0!</v>
      </c>
    </row>
    <row r="427" spans="1:15" ht="7.5" customHeight="1" x14ac:dyDescent="0.25">
      <c r="A427" s="213"/>
      <c r="B427" s="48"/>
      <c r="C427" s="125"/>
      <c r="D427" s="125"/>
      <c r="E427" s="125"/>
      <c r="F427" s="125"/>
      <c r="G427" s="125"/>
      <c r="H427" s="125"/>
      <c r="I427" s="125"/>
      <c r="J427" s="125"/>
      <c r="K427" s="125"/>
      <c r="L427" s="125"/>
      <c r="M427" s="125"/>
      <c r="N427" s="125"/>
    </row>
    <row r="428" spans="1:15" ht="5.25" customHeight="1" x14ac:dyDescent="0.25">
      <c r="A428" s="213"/>
      <c r="B428" s="48"/>
      <c r="C428" s="198" t="s">
        <v>1022</v>
      </c>
      <c r="D428" s="198"/>
      <c r="E428" s="198"/>
      <c r="F428" s="198"/>
      <c r="G428" s="198"/>
      <c r="H428" s="198"/>
      <c r="I428" s="198"/>
      <c r="J428" s="198"/>
      <c r="K428" s="198"/>
      <c r="L428" s="198"/>
      <c r="M428" s="198"/>
      <c r="N428" s="198"/>
    </row>
    <row r="429" spans="1:15" ht="15" x14ac:dyDescent="0.25">
      <c r="A429" s="213"/>
      <c r="B429" s="48"/>
      <c r="C429" s="199"/>
      <c r="D429" s="199"/>
      <c r="E429" s="199"/>
      <c r="F429" s="199"/>
      <c r="G429" s="199"/>
      <c r="H429" s="199"/>
      <c r="I429" s="199"/>
      <c r="J429" s="199"/>
      <c r="K429" s="199"/>
      <c r="L429" s="199"/>
      <c r="M429" s="199"/>
      <c r="N429" s="199"/>
    </row>
    <row r="430" spans="1:15" ht="15" x14ac:dyDescent="0.25">
      <c r="A430" s="213"/>
      <c r="B430" s="48"/>
      <c r="C430" s="7" t="s">
        <v>333</v>
      </c>
      <c r="D430" s="7" t="s">
        <v>332</v>
      </c>
      <c r="E430" s="7" t="s">
        <v>333</v>
      </c>
      <c r="F430" s="7" t="s">
        <v>332</v>
      </c>
      <c r="G430" s="7" t="s">
        <v>333</v>
      </c>
      <c r="H430" s="7" t="s">
        <v>332</v>
      </c>
      <c r="I430" s="7" t="s">
        <v>333</v>
      </c>
      <c r="J430" s="7" t="s">
        <v>332</v>
      </c>
      <c r="K430" s="7" t="s">
        <v>333</v>
      </c>
      <c r="L430" s="7" t="s">
        <v>332</v>
      </c>
      <c r="M430" s="7" t="s">
        <v>333</v>
      </c>
      <c r="N430" s="7" t="s">
        <v>332</v>
      </c>
    </row>
    <row r="431" spans="1:15" ht="15" x14ac:dyDescent="0.25">
      <c r="A431" s="213"/>
      <c r="B431" s="127" t="s">
        <v>27</v>
      </c>
      <c r="C431" s="152">
        <v>85</v>
      </c>
      <c r="D431" s="153">
        <v>0.625</v>
      </c>
      <c r="E431" s="152">
        <v>56</v>
      </c>
      <c r="F431" s="153">
        <v>0.68292682926829273</v>
      </c>
      <c r="G431" s="152">
        <v>16</v>
      </c>
      <c r="H431" s="153">
        <v>0.64</v>
      </c>
      <c r="I431" s="152">
        <v>1</v>
      </c>
      <c r="J431" s="153">
        <v>0.2</v>
      </c>
      <c r="K431" s="152">
        <v>10</v>
      </c>
      <c r="L431" s="153">
        <v>0.7142857142857143</v>
      </c>
      <c r="M431" s="152">
        <v>0</v>
      </c>
      <c r="N431" s="153" t="e">
        <v>#DIV/0!</v>
      </c>
    </row>
    <row r="432" spans="1:15" ht="15" x14ac:dyDescent="0.25">
      <c r="A432" s="213"/>
      <c r="B432" s="154" t="s">
        <v>28</v>
      </c>
      <c r="C432" s="152">
        <v>51</v>
      </c>
      <c r="D432" s="153">
        <v>0.375</v>
      </c>
      <c r="E432" s="152">
        <v>26</v>
      </c>
      <c r="F432" s="153">
        <v>0.31707317073170732</v>
      </c>
      <c r="G432" s="152">
        <v>9</v>
      </c>
      <c r="H432" s="153">
        <v>0.36</v>
      </c>
      <c r="I432" s="152">
        <v>4</v>
      </c>
      <c r="J432" s="153">
        <v>0.8</v>
      </c>
      <c r="K432" s="152">
        <v>4</v>
      </c>
      <c r="L432" s="153">
        <v>0.2857142857142857</v>
      </c>
      <c r="M432" s="152">
        <v>0</v>
      </c>
      <c r="N432" s="153" t="e">
        <v>#DIV/0!</v>
      </c>
    </row>
    <row r="433" spans="1:14" ht="10.5" customHeight="1" x14ac:dyDescent="0.25">
      <c r="A433" s="93"/>
      <c r="B433" s="155"/>
      <c r="C433" s="155"/>
      <c r="D433" s="156"/>
      <c r="E433" s="155"/>
      <c r="F433" s="156"/>
      <c r="G433" s="155"/>
      <c r="H433" s="156"/>
      <c r="I433" s="155"/>
      <c r="J433" s="156"/>
      <c r="K433" s="155"/>
      <c r="L433" s="156"/>
      <c r="M433" s="155"/>
      <c r="N433" s="156"/>
    </row>
    <row r="434" spans="1:14" ht="144" customHeight="1" x14ac:dyDescent="0.25">
      <c r="A434" s="116"/>
      <c r="B434" s="116"/>
      <c r="C434" s="116"/>
      <c r="D434" s="116"/>
      <c r="E434" s="116"/>
      <c r="F434" s="116"/>
      <c r="G434" s="116"/>
      <c r="H434" s="116"/>
      <c r="I434" s="48"/>
      <c r="J434" s="48"/>
      <c r="K434" s="48"/>
      <c r="L434" s="48"/>
      <c r="M434" s="48"/>
      <c r="N434" s="48"/>
    </row>
    <row r="435" spans="1:14" ht="30" hidden="1" customHeight="1" x14ac:dyDescent="0.25">
      <c r="A435" s="230" t="s">
        <v>168</v>
      </c>
      <c r="B435" s="230"/>
      <c r="C435" s="230"/>
      <c r="D435" s="230"/>
      <c r="E435" s="139"/>
      <c r="F435" s="139"/>
      <c r="G435" s="139"/>
      <c r="H435" s="139"/>
      <c r="I435" s="48"/>
      <c r="J435" s="48"/>
      <c r="K435" s="48"/>
      <c r="L435" s="48"/>
      <c r="M435" s="48"/>
      <c r="N435" s="48"/>
    </row>
    <row r="436" spans="1:14" ht="15" hidden="1" customHeight="1" x14ac:dyDescent="0.25">
      <c r="A436" s="48"/>
      <c r="B436" s="48"/>
      <c r="C436" s="48"/>
      <c r="D436" s="61"/>
      <c r="E436" s="48"/>
      <c r="F436" s="61"/>
      <c r="G436" s="48"/>
      <c r="H436" s="61"/>
      <c r="I436" s="48"/>
      <c r="J436" s="61"/>
      <c r="K436" s="48"/>
      <c r="L436" s="61"/>
      <c r="M436" s="48"/>
      <c r="N436" s="61"/>
    </row>
    <row r="437" spans="1:14" ht="15" hidden="1" customHeight="1" x14ac:dyDescent="0.25">
      <c r="A437" s="48"/>
      <c r="B437" s="48"/>
      <c r="C437" s="7" t="s">
        <v>333</v>
      </c>
      <c r="D437" s="7" t="s">
        <v>332</v>
      </c>
      <c r="E437" s="7" t="s">
        <v>333</v>
      </c>
      <c r="F437" s="7" t="s">
        <v>332</v>
      </c>
      <c r="G437" s="7" t="s">
        <v>333</v>
      </c>
      <c r="H437" s="7" t="s">
        <v>332</v>
      </c>
      <c r="I437" s="7" t="s">
        <v>333</v>
      </c>
      <c r="J437" s="7" t="s">
        <v>332</v>
      </c>
      <c r="K437" s="7" t="s">
        <v>333</v>
      </c>
      <c r="L437" s="7" t="s">
        <v>332</v>
      </c>
      <c r="M437" s="7" t="s">
        <v>333</v>
      </c>
      <c r="N437" s="7" t="s">
        <v>332</v>
      </c>
    </row>
    <row r="438" spans="1:14" ht="15" hidden="1" customHeight="1" x14ac:dyDescent="0.25">
      <c r="A438" s="200" t="s">
        <v>7</v>
      </c>
      <c r="B438" s="22" t="s">
        <v>21</v>
      </c>
      <c r="C438" s="10">
        <v>6</v>
      </c>
      <c r="D438" s="38">
        <v>2.8169014084507043E-2</v>
      </c>
      <c r="E438" s="10">
        <v>0</v>
      </c>
      <c r="F438" s="38">
        <v>0</v>
      </c>
      <c r="G438" s="10">
        <v>1</v>
      </c>
      <c r="H438" s="38">
        <v>1.4492753623188406E-2</v>
      </c>
      <c r="I438" s="10">
        <v>0</v>
      </c>
      <c r="J438" s="38">
        <v>0</v>
      </c>
      <c r="K438" s="10">
        <v>0</v>
      </c>
      <c r="L438" s="38">
        <v>0</v>
      </c>
      <c r="M438" s="10">
        <v>0</v>
      </c>
      <c r="N438" s="38" t="e">
        <v>#DIV/0!</v>
      </c>
    </row>
    <row r="439" spans="1:14" ht="15" hidden="1" customHeight="1" x14ac:dyDescent="0.25">
      <c r="A439" s="201"/>
      <c r="B439" s="21" t="s">
        <v>20</v>
      </c>
      <c r="C439" s="2">
        <v>72</v>
      </c>
      <c r="D439" s="39">
        <v>0.3380281690140845</v>
      </c>
      <c r="E439" s="2">
        <v>69</v>
      </c>
      <c r="F439" s="39">
        <v>0.38121546961325969</v>
      </c>
      <c r="G439" s="2">
        <v>22</v>
      </c>
      <c r="H439" s="39">
        <v>0.3188405797101449</v>
      </c>
      <c r="I439" s="2">
        <v>2</v>
      </c>
      <c r="J439" s="39">
        <v>0.2857142857142857</v>
      </c>
      <c r="K439" s="2">
        <v>6</v>
      </c>
      <c r="L439" s="39">
        <v>0.4</v>
      </c>
      <c r="M439" s="2">
        <v>0</v>
      </c>
      <c r="N439" s="39" t="e">
        <v>#DIV/0!</v>
      </c>
    </row>
    <row r="440" spans="1:14" ht="15" hidden="1" customHeight="1" x14ac:dyDescent="0.25">
      <c r="A440" s="201"/>
      <c r="B440" s="21" t="s">
        <v>19</v>
      </c>
      <c r="C440" s="2">
        <v>65</v>
      </c>
      <c r="D440" s="39">
        <v>0.30516431924882631</v>
      </c>
      <c r="E440" s="2">
        <v>76</v>
      </c>
      <c r="F440" s="39">
        <v>0.41988950276243092</v>
      </c>
      <c r="G440" s="2">
        <v>30</v>
      </c>
      <c r="H440" s="39">
        <v>0.43478260869565216</v>
      </c>
      <c r="I440" s="2">
        <v>3</v>
      </c>
      <c r="J440" s="39">
        <v>0.42857142857142855</v>
      </c>
      <c r="K440" s="2">
        <v>6</v>
      </c>
      <c r="L440" s="39">
        <v>0.4</v>
      </c>
      <c r="M440" s="2">
        <v>0</v>
      </c>
      <c r="N440" s="39" t="e">
        <v>#DIV/0!</v>
      </c>
    </row>
    <row r="441" spans="1:14" ht="15.75" hidden="1" customHeight="1" thickBot="1" x14ac:dyDescent="0.3">
      <c r="A441" s="202"/>
      <c r="B441" s="23" t="s">
        <v>22</v>
      </c>
      <c r="C441" s="11">
        <v>70</v>
      </c>
      <c r="D441" s="40">
        <v>0.32863849765258218</v>
      </c>
      <c r="E441" s="11">
        <v>36</v>
      </c>
      <c r="F441" s="40">
        <v>0.19889502762430938</v>
      </c>
      <c r="G441" s="11">
        <v>16</v>
      </c>
      <c r="H441" s="40">
        <v>0.2318840579710145</v>
      </c>
      <c r="I441" s="11">
        <v>2</v>
      </c>
      <c r="J441" s="40">
        <v>0.2857142857142857</v>
      </c>
      <c r="K441" s="11">
        <v>3</v>
      </c>
      <c r="L441" s="40">
        <v>0.2</v>
      </c>
      <c r="M441" s="11">
        <v>0</v>
      </c>
      <c r="N441" s="40" t="e">
        <v>#DIV/0!</v>
      </c>
    </row>
    <row r="442" spans="1:14" ht="15" hidden="1" customHeight="1" x14ac:dyDescent="0.25">
      <c r="A442" s="200" t="s">
        <v>8</v>
      </c>
      <c r="B442" s="22" t="s">
        <v>21</v>
      </c>
      <c r="C442" s="10">
        <v>32</v>
      </c>
      <c r="D442" s="38">
        <v>0.16243654822335024</v>
      </c>
      <c r="E442" s="10">
        <v>10</v>
      </c>
      <c r="F442" s="38">
        <v>5.8139534883720929E-2</v>
      </c>
      <c r="G442" s="10">
        <v>10</v>
      </c>
      <c r="H442" s="38">
        <v>0.14925373134328357</v>
      </c>
      <c r="I442" s="10">
        <v>0</v>
      </c>
      <c r="J442" s="38">
        <v>0</v>
      </c>
      <c r="K442" s="10">
        <v>2</v>
      </c>
      <c r="L442" s="38">
        <v>0.14285714285714285</v>
      </c>
      <c r="M442" s="10">
        <v>0</v>
      </c>
      <c r="N442" s="38" t="e">
        <v>#DIV/0!</v>
      </c>
    </row>
    <row r="443" spans="1:14" ht="15" hidden="1" customHeight="1" x14ac:dyDescent="0.25">
      <c r="A443" s="201"/>
      <c r="B443" s="21" t="s">
        <v>20</v>
      </c>
      <c r="C443" s="2">
        <v>95</v>
      </c>
      <c r="D443" s="39">
        <v>0.48223350253807107</v>
      </c>
      <c r="E443" s="2">
        <v>42</v>
      </c>
      <c r="F443" s="39">
        <v>0.2441860465116279</v>
      </c>
      <c r="G443" s="2">
        <v>31</v>
      </c>
      <c r="H443" s="39">
        <v>0.46268656716417911</v>
      </c>
      <c r="I443" s="2">
        <v>2</v>
      </c>
      <c r="J443" s="39">
        <v>0.33333333333333331</v>
      </c>
      <c r="K443" s="2">
        <v>2</v>
      </c>
      <c r="L443" s="39">
        <v>0.14285714285714285</v>
      </c>
      <c r="M443" s="2">
        <v>0</v>
      </c>
      <c r="N443" s="39" t="e">
        <v>#DIV/0!</v>
      </c>
    </row>
    <row r="444" spans="1:14" ht="15" hidden="1" customHeight="1" x14ac:dyDescent="0.25">
      <c r="A444" s="201"/>
      <c r="B444" s="21" t="s">
        <v>19</v>
      </c>
      <c r="C444" s="2">
        <v>43</v>
      </c>
      <c r="D444" s="39">
        <v>0.21827411167512689</v>
      </c>
      <c r="E444" s="2">
        <v>47</v>
      </c>
      <c r="F444" s="39">
        <v>0.27325581395348836</v>
      </c>
      <c r="G444" s="2">
        <v>17</v>
      </c>
      <c r="H444" s="39">
        <v>0.2537313432835821</v>
      </c>
      <c r="I444" s="2">
        <v>1</v>
      </c>
      <c r="J444" s="39">
        <v>0.16666666666666666</v>
      </c>
      <c r="K444" s="2">
        <v>4</v>
      </c>
      <c r="L444" s="39">
        <v>0.2857142857142857</v>
      </c>
      <c r="M444" s="2">
        <v>0</v>
      </c>
      <c r="N444" s="39" t="e">
        <v>#DIV/0!</v>
      </c>
    </row>
    <row r="445" spans="1:14" ht="15.75" hidden="1" customHeight="1" thickBot="1" x14ac:dyDescent="0.3">
      <c r="A445" s="202"/>
      <c r="B445" s="23" t="s">
        <v>22</v>
      </c>
      <c r="C445" s="11">
        <v>27</v>
      </c>
      <c r="D445" s="40">
        <v>0.13705583756345177</v>
      </c>
      <c r="E445" s="11">
        <v>73</v>
      </c>
      <c r="F445" s="40">
        <v>0.42441860465116277</v>
      </c>
      <c r="G445" s="11">
        <v>9</v>
      </c>
      <c r="H445" s="40">
        <v>0.13432835820895522</v>
      </c>
      <c r="I445" s="11">
        <v>3</v>
      </c>
      <c r="J445" s="40">
        <v>0.5</v>
      </c>
      <c r="K445" s="11">
        <v>6</v>
      </c>
      <c r="L445" s="40">
        <v>0.42857142857142855</v>
      </c>
      <c r="M445" s="11">
        <v>0</v>
      </c>
      <c r="N445" s="40" t="e">
        <v>#DIV/0!</v>
      </c>
    </row>
    <row r="446" spans="1:14" ht="15" hidden="1" customHeight="1" x14ac:dyDescent="0.25">
      <c r="A446" s="200" t="s">
        <v>9</v>
      </c>
      <c r="B446" s="22" t="s">
        <v>21</v>
      </c>
      <c r="C446" s="10">
        <v>37</v>
      </c>
      <c r="D446" s="38">
        <v>0.22155688622754491</v>
      </c>
      <c r="E446" s="10">
        <v>14</v>
      </c>
      <c r="F446" s="38">
        <v>0.10144927536231885</v>
      </c>
      <c r="G446" s="10">
        <v>10</v>
      </c>
      <c r="H446" s="38">
        <v>0.18867924528301888</v>
      </c>
      <c r="I446" s="10">
        <v>0</v>
      </c>
      <c r="J446" s="38">
        <v>0</v>
      </c>
      <c r="K446" s="10">
        <v>2</v>
      </c>
      <c r="L446" s="38">
        <v>0.18181818181818182</v>
      </c>
      <c r="M446" s="10">
        <v>0</v>
      </c>
      <c r="N446" s="38" t="e">
        <v>#DIV/0!</v>
      </c>
    </row>
    <row r="447" spans="1:14" ht="15" hidden="1" customHeight="1" x14ac:dyDescent="0.25">
      <c r="A447" s="201"/>
      <c r="B447" s="21" t="s">
        <v>20</v>
      </c>
      <c r="C447" s="2">
        <v>49</v>
      </c>
      <c r="D447" s="39">
        <v>0.29341317365269459</v>
      </c>
      <c r="E447" s="2">
        <v>48</v>
      </c>
      <c r="F447" s="39">
        <v>0.34782608695652173</v>
      </c>
      <c r="G447" s="2">
        <v>20</v>
      </c>
      <c r="H447" s="39">
        <v>0.37735849056603776</v>
      </c>
      <c r="I447" s="2">
        <v>1</v>
      </c>
      <c r="J447" s="39">
        <v>0.2</v>
      </c>
      <c r="K447" s="2">
        <v>5</v>
      </c>
      <c r="L447" s="39">
        <v>0.45454545454545453</v>
      </c>
      <c r="M447" s="2">
        <v>0</v>
      </c>
      <c r="N447" s="39" t="e">
        <v>#DIV/0!</v>
      </c>
    </row>
    <row r="448" spans="1:14" ht="15" hidden="1" customHeight="1" x14ac:dyDescent="0.25">
      <c r="A448" s="201"/>
      <c r="B448" s="21" t="s">
        <v>19</v>
      </c>
      <c r="C448" s="2">
        <v>32</v>
      </c>
      <c r="D448" s="39">
        <v>0.19161676646706588</v>
      </c>
      <c r="E448" s="2">
        <v>42</v>
      </c>
      <c r="F448" s="39">
        <v>0.30434782608695654</v>
      </c>
      <c r="G448" s="2">
        <v>12</v>
      </c>
      <c r="H448" s="39">
        <v>0.22641509433962265</v>
      </c>
      <c r="I448" s="2">
        <v>2</v>
      </c>
      <c r="J448" s="39">
        <v>0.4</v>
      </c>
      <c r="K448" s="2">
        <v>1</v>
      </c>
      <c r="L448" s="39">
        <v>9.0909090909090912E-2</v>
      </c>
      <c r="M448" s="2">
        <v>0</v>
      </c>
      <c r="N448" s="39" t="e">
        <v>#DIV/0!</v>
      </c>
    </row>
    <row r="449" spans="1:14" ht="15.75" hidden="1" customHeight="1" thickBot="1" x14ac:dyDescent="0.3">
      <c r="A449" s="202"/>
      <c r="B449" s="23" t="s">
        <v>22</v>
      </c>
      <c r="C449" s="11">
        <v>49</v>
      </c>
      <c r="D449" s="40">
        <v>0.29341317365269459</v>
      </c>
      <c r="E449" s="11">
        <v>34</v>
      </c>
      <c r="F449" s="40">
        <v>0.24637681159420291</v>
      </c>
      <c r="G449" s="11">
        <v>11</v>
      </c>
      <c r="H449" s="40">
        <v>0.20754716981132076</v>
      </c>
      <c r="I449" s="11">
        <v>2</v>
      </c>
      <c r="J449" s="40">
        <v>0.4</v>
      </c>
      <c r="K449" s="11">
        <v>3</v>
      </c>
      <c r="L449" s="40">
        <v>0.27272727272727271</v>
      </c>
      <c r="M449" s="11">
        <v>0</v>
      </c>
      <c r="N449" s="40" t="e">
        <v>#DIV/0!</v>
      </c>
    </row>
    <row r="450" spans="1:14" ht="15" hidden="1" customHeight="1" x14ac:dyDescent="0.25">
      <c r="A450" s="200" t="s">
        <v>39</v>
      </c>
      <c r="B450" s="22" t="s">
        <v>21</v>
      </c>
      <c r="C450" s="10">
        <v>0</v>
      </c>
      <c r="D450" s="38">
        <v>0</v>
      </c>
      <c r="E450" s="10">
        <v>4</v>
      </c>
      <c r="F450" s="38">
        <v>2.2222222222222223E-2</v>
      </c>
      <c r="G450" s="10">
        <v>1</v>
      </c>
      <c r="H450" s="38">
        <v>1.3888888888888888E-2</v>
      </c>
      <c r="I450" s="10">
        <v>0</v>
      </c>
      <c r="J450" s="38">
        <v>0</v>
      </c>
      <c r="K450" s="10">
        <v>0</v>
      </c>
      <c r="L450" s="38">
        <v>0</v>
      </c>
      <c r="M450" s="10">
        <v>0</v>
      </c>
      <c r="N450" s="38" t="e">
        <v>#DIV/0!</v>
      </c>
    </row>
    <row r="451" spans="1:14" ht="15" hidden="1" customHeight="1" x14ac:dyDescent="0.25">
      <c r="A451" s="201"/>
      <c r="B451" s="21" t="s">
        <v>20</v>
      </c>
      <c r="C451" s="2">
        <v>28</v>
      </c>
      <c r="D451" s="39">
        <v>0.12727272727272726</v>
      </c>
      <c r="E451" s="2">
        <v>16</v>
      </c>
      <c r="F451" s="39">
        <v>8.8888888888888892E-2</v>
      </c>
      <c r="G451" s="2">
        <v>8</v>
      </c>
      <c r="H451" s="39">
        <v>0.1111111111111111</v>
      </c>
      <c r="I451" s="2">
        <v>1</v>
      </c>
      <c r="J451" s="39">
        <v>0.14285714285714285</v>
      </c>
      <c r="K451" s="2">
        <v>1</v>
      </c>
      <c r="L451" s="39">
        <v>6.6666666666666666E-2</v>
      </c>
      <c r="M451" s="2">
        <v>0</v>
      </c>
      <c r="N451" s="39" t="e">
        <v>#DIV/0!</v>
      </c>
    </row>
    <row r="452" spans="1:14" ht="15" hidden="1" customHeight="1" x14ac:dyDescent="0.25">
      <c r="A452" s="201"/>
      <c r="B452" s="21" t="s">
        <v>19</v>
      </c>
      <c r="C452" s="2">
        <v>63</v>
      </c>
      <c r="D452" s="39">
        <v>0.28636363636363638</v>
      </c>
      <c r="E452" s="2">
        <v>56</v>
      </c>
      <c r="F452" s="39">
        <v>0.31111111111111112</v>
      </c>
      <c r="G452" s="2">
        <v>17</v>
      </c>
      <c r="H452" s="39">
        <v>0.2361111111111111</v>
      </c>
      <c r="I452" s="2">
        <v>4</v>
      </c>
      <c r="J452" s="39">
        <v>0.5714285714285714</v>
      </c>
      <c r="K452" s="2">
        <v>5</v>
      </c>
      <c r="L452" s="39">
        <v>0.33333333333333331</v>
      </c>
      <c r="M452" s="2">
        <v>0</v>
      </c>
      <c r="N452" s="39" t="e">
        <v>#DIV/0!</v>
      </c>
    </row>
    <row r="453" spans="1:14" ht="15.75" hidden="1" customHeight="1" thickBot="1" x14ac:dyDescent="0.3">
      <c r="A453" s="202"/>
      <c r="B453" s="23" t="s">
        <v>22</v>
      </c>
      <c r="C453" s="11">
        <v>129</v>
      </c>
      <c r="D453" s="40">
        <v>0.58636363636363631</v>
      </c>
      <c r="E453" s="11">
        <v>104</v>
      </c>
      <c r="F453" s="40">
        <v>0.57777777777777772</v>
      </c>
      <c r="G453" s="11">
        <v>46</v>
      </c>
      <c r="H453" s="40">
        <v>0.63888888888888884</v>
      </c>
      <c r="I453" s="11">
        <v>2</v>
      </c>
      <c r="J453" s="40">
        <v>0.2857142857142857</v>
      </c>
      <c r="K453" s="11">
        <v>9</v>
      </c>
      <c r="L453" s="40">
        <v>0.6</v>
      </c>
      <c r="M453" s="11">
        <v>0</v>
      </c>
      <c r="N453" s="40" t="e">
        <v>#DIV/0!</v>
      </c>
    </row>
    <row r="454" spans="1:14" ht="15" hidden="1" customHeight="1" x14ac:dyDescent="0.25">
      <c r="A454" s="200" t="s">
        <v>10</v>
      </c>
      <c r="B454" s="22" t="s">
        <v>21</v>
      </c>
      <c r="C454" s="10">
        <v>5</v>
      </c>
      <c r="D454" s="38">
        <v>2.3696682464454975E-2</v>
      </c>
      <c r="E454" s="10">
        <v>1</v>
      </c>
      <c r="F454" s="38">
        <v>5.6179775280898875E-3</v>
      </c>
      <c r="G454" s="10">
        <v>2</v>
      </c>
      <c r="H454" s="38">
        <v>2.7777777777777776E-2</v>
      </c>
      <c r="I454" s="10">
        <v>0</v>
      </c>
      <c r="J454" s="38">
        <v>0</v>
      </c>
      <c r="K454" s="10">
        <v>0</v>
      </c>
      <c r="L454" s="38">
        <v>0</v>
      </c>
      <c r="M454" s="10">
        <v>0</v>
      </c>
      <c r="N454" s="38" t="e">
        <v>#DIV/0!</v>
      </c>
    </row>
    <row r="455" spans="1:14" ht="15" hidden="1" customHeight="1" x14ac:dyDescent="0.25">
      <c r="A455" s="201"/>
      <c r="B455" s="21" t="s">
        <v>20</v>
      </c>
      <c r="C455" s="2">
        <v>78</v>
      </c>
      <c r="D455" s="39">
        <v>0.36966824644549762</v>
      </c>
      <c r="E455" s="2">
        <v>61</v>
      </c>
      <c r="F455" s="39">
        <v>0.34269662921348315</v>
      </c>
      <c r="G455" s="2">
        <v>20</v>
      </c>
      <c r="H455" s="39">
        <v>0.27777777777777779</v>
      </c>
      <c r="I455" s="2">
        <v>3</v>
      </c>
      <c r="J455" s="39">
        <v>0.42857142857142855</v>
      </c>
      <c r="K455" s="2">
        <v>9</v>
      </c>
      <c r="L455" s="39">
        <v>0.6428571428571429</v>
      </c>
      <c r="M455" s="2">
        <v>0</v>
      </c>
      <c r="N455" s="39" t="e">
        <v>#DIV/0!</v>
      </c>
    </row>
    <row r="456" spans="1:14" ht="15" hidden="1" customHeight="1" x14ac:dyDescent="0.25">
      <c r="A456" s="201"/>
      <c r="B456" s="21" t="s">
        <v>19</v>
      </c>
      <c r="C456" s="2">
        <v>87</v>
      </c>
      <c r="D456" s="39">
        <v>0.41232227488151657</v>
      </c>
      <c r="E456" s="2">
        <v>78</v>
      </c>
      <c r="F456" s="39">
        <v>0.43820224719101125</v>
      </c>
      <c r="G456" s="2">
        <v>23</v>
      </c>
      <c r="H456" s="39">
        <v>0.31944444444444442</v>
      </c>
      <c r="I456" s="2">
        <v>4</v>
      </c>
      <c r="J456" s="39">
        <v>0.5714285714285714</v>
      </c>
      <c r="K456" s="2">
        <v>4</v>
      </c>
      <c r="L456" s="39">
        <v>0.2857142857142857</v>
      </c>
      <c r="M456" s="2">
        <v>0</v>
      </c>
      <c r="N456" s="39" t="e">
        <v>#DIV/0!</v>
      </c>
    </row>
    <row r="457" spans="1:14" ht="15.75" hidden="1" customHeight="1" thickBot="1" x14ac:dyDescent="0.3">
      <c r="A457" s="202"/>
      <c r="B457" s="23" t="s">
        <v>22</v>
      </c>
      <c r="C457" s="11">
        <v>41</v>
      </c>
      <c r="D457" s="40">
        <v>0.19431279620853081</v>
      </c>
      <c r="E457" s="11">
        <v>38</v>
      </c>
      <c r="F457" s="40">
        <v>0.21348314606741572</v>
      </c>
      <c r="G457" s="11">
        <v>27</v>
      </c>
      <c r="H457" s="40">
        <v>0.375</v>
      </c>
      <c r="I457" s="11">
        <v>0</v>
      </c>
      <c r="J457" s="40">
        <v>0</v>
      </c>
      <c r="K457" s="11">
        <v>1</v>
      </c>
      <c r="L457" s="40">
        <v>7.1428571428571425E-2</v>
      </c>
      <c r="M457" s="11">
        <v>0</v>
      </c>
      <c r="N457" s="40" t="e">
        <v>#DIV/0!</v>
      </c>
    </row>
    <row r="458" spans="1:14" ht="15" hidden="1" customHeight="1" x14ac:dyDescent="0.25">
      <c r="A458" s="200" t="s">
        <v>11</v>
      </c>
      <c r="B458" s="22" t="s">
        <v>21</v>
      </c>
      <c r="C458" s="10">
        <v>0</v>
      </c>
      <c r="D458" s="38">
        <v>0</v>
      </c>
      <c r="E458" s="10">
        <v>2</v>
      </c>
      <c r="F458" s="38">
        <v>1.0752688172043012E-2</v>
      </c>
      <c r="G458" s="10">
        <v>0</v>
      </c>
      <c r="H458" s="38">
        <v>0</v>
      </c>
      <c r="I458" s="10">
        <v>0</v>
      </c>
      <c r="J458" s="38">
        <v>0</v>
      </c>
      <c r="K458" s="10">
        <v>0</v>
      </c>
      <c r="L458" s="38">
        <v>0</v>
      </c>
      <c r="M458" s="10">
        <v>0</v>
      </c>
      <c r="N458" s="38" t="e">
        <v>#DIV/0!</v>
      </c>
    </row>
    <row r="459" spans="1:14" ht="15" hidden="1" customHeight="1" x14ac:dyDescent="0.25">
      <c r="A459" s="201"/>
      <c r="B459" s="21" t="s">
        <v>20</v>
      </c>
      <c r="C459" s="2">
        <v>13</v>
      </c>
      <c r="D459" s="39">
        <v>5.829596412556054E-2</v>
      </c>
      <c r="E459" s="2">
        <v>12</v>
      </c>
      <c r="F459" s="39">
        <v>6.4516129032258063E-2</v>
      </c>
      <c r="G459" s="2">
        <v>8</v>
      </c>
      <c r="H459" s="39">
        <v>0.1111111111111111</v>
      </c>
      <c r="I459" s="2">
        <v>0</v>
      </c>
      <c r="J459" s="39">
        <v>0</v>
      </c>
      <c r="K459" s="2">
        <v>1</v>
      </c>
      <c r="L459" s="39">
        <v>6.6666666666666666E-2</v>
      </c>
      <c r="M459" s="2">
        <v>0</v>
      </c>
      <c r="N459" s="39" t="e">
        <v>#DIV/0!</v>
      </c>
    </row>
    <row r="460" spans="1:14" ht="15" hidden="1" customHeight="1" x14ac:dyDescent="0.25">
      <c r="A460" s="201"/>
      <c r="B460" s="21" t="s">
        <v>19</v>
      </c>
      <c r="C460" s="2">
        <v>49</v>
      </c>
      <c r="D460" s="39">
        <v>0.21973094170403587</v>
      </c>
      <c r="E460" s="2">
        <v>45</v>
      </c>
      <c r="F460" s="39">
        <v>0.24193548387096775</v>
      </c>
      <c r="G460" s="2">
        <v>20</v>
      </c>
      <c r="H460" s="39">
        <v>0.27777777777777779</v>
      </c>
      <c r="I460" s="2">
        <v>1</v>
      </c>
      <c r="J460" s="39">
        <v>0.14285714285714285</v>
      </c>
      <c r="K460" s="2">
        <v>2</v>
      </c>
      <c r="L460" s="39">
        <v>0.13333333333333333</v>
      </c>
      <c r="M460" s="2">
        <v>0</v>
      </c>
      <c r="N460" s="39" t="e">
        <v>#DIV/0!</v>
      </c>
    </row>
    <row r="461" spans="1:14" ht="15.75" hidden="1" customHeight="1" thickBot="1" x14ac:dyDescent="0.3">
      <c r="A461" s="202"/>
      <c r="B461" s="23" t="s">
        <v>22</v>
      </c>
      <c r="C461" s="11">
        <v>161</v>
      </c>
      <c r="D461" s="40">
        <v>0.72197309417040356</v>
      </c>
      <c r="E461" s="11">
        <v>127</v>
      </c>
      <c r="F461" s="40">
        <v>0.68279569892473113</v>
      </c>
      <c r="G461" s="11">
        <v>44</v>
      </c>
      <c r="H461" s="40">
        <v>0.61111111111111116</v>
      </c>
      <c r="I461" s="11">
        <v>6</v>
      </c>
      <c r="J461" s="40">
        <v>0.8571428571428571</v>
      </c>
      <c r="K461" s="11">
        <v>12</v>
      </c>
      <c r="L461" s="40">
        <v>0.8</v>
      </c>
      <c r="M461" s="11">
        <v>0</v>
      </c>
      <c r="N461" s="40" t="e">
        <v>#DIV/0!</v>
      </c>
    </row>
    <row r="462" spans="1:14" ht="15" hidden="1" customHeight="1" x14ac:dyDescent="0.25">
      <c r="A462" s="200" t="s">
        <v>12</v>
      </c>
      <c r="B462" s="22" t="s">
        <v>21</v>
      </c>
      <c r="C462" s="10">
        <v>7</v>
      </c>
      <c r="D462" s="38">
        <v>3.2110091743119268E-2</v>
      </c>
      <c r="E462" s="10">
        <v>5</v>
      </c>
      <c r="F462" s="38">
        <v>2.7624309392265192E-2</v>
      </c>
      <c r="G462" s="10">
        <v>2</v>
      </c>
      <c r="H462" s="38">
        <v>2.7777777777777776E-2</v>
      </c>
      <c r="I462" s="10">
        <v>0</v>
      </c>
      <c r="J462" s="38">
        <v>0</v>
      </c>
      <c r="K462" s="10">
        <v>0</v>
      </c>
      <c r="L462" s="38">
        <v>0</v>
      </c>
      <c r="M462" s="10">
        <v>0</v>
      </c>
      <c r="N462" s="38" t="e">
        <v>#DIV/0!</v>
      </c>
    </row>
    <row r="463" spans="1:14" ht="15" hidden="1" customHeight="1" x14ac:dyDescent="0.25">
      <c r="A463" s="201"/>
      <c r="B463" s="21" t="s">
        <v>20</v>
      </c>
      <c r="C463" s="2">
        <v>76</v>
      </c>
      <c r="D463" s="39">
        <v>0.34862385321100919</v>
      </c>
      <c r="E463" s="2">
        <v>50</v>
      </c>
      <c r="F463" s="39">
        <v>0.27624309392265195</v>
      </c>
      <c r="G463" s="2">
        <v>23</v>
      </c>
      <c r="H463" s="39">
        <v>0.31944444444444442</v>
      </c>
      <c r="I463" s="2">
        <v>3</v>
      </c>
      <c r="J463" s="39">
        <v>0.42857142857142855</v>
      </c>
      <c r="K463" s="2">
        <v>7</v>
      </c>
      <c r="L463" s="39">
        <v>0.5</v>
      </c>
      <c r="M463" s="2">
        <v>0</v>
      </c>
      <c r="N463" s="39" t="e">
        <v>#DIV/0!</v>
      </c>
    </row>
    <row r="464" spans="1:14" ht="15" hidden="1" customHeight="1" x14ac:dyDescent="0.25">
      <c r="A464" s="201"/>
      <c r="B464" s="21" t="s">
        <v>19</v>
      </c>
      <c r="C464" s="2">
        <v>74</v>
      </c>
      <c r="D464" s="39">
        <v>0.33944954128440369</v>
      </c>
      <c r="E464" s="2">
        <v>92</v>
      </c>
      <c r="F464" s="39">
        <v>0.50828729281767959</v>
      </c>
      <c r="G464" s="2">
        <v>32</v>
      </c>
      <c r="H464" s="39">
        <v>0.44444444444444442</v>
      </c>
      <c r="I464" s="2">
        <v>1</v>
      </c>
      <c r="J464" s="39">
        <v>0.14285714285714285</v>
      </c>
      <c r="K464" s="2">
        <v>5</v>
      </c>
      <c r="L464" s="39">
        <v>0.35714285714285715</v>
      </c>
      <c r="M464" s="2">
        <v>0</v>
      </c>
      <c r="N464" s="39" t="e">
        <v>#DIV/0!</v>
      </c>
    </row>
    <row r="465" spans="1:14" ht="15.75" hidden="1" customHeight="1" thickBot="1" x14ac:dyDescent="0.3">
      <c r="A465" s="202"/>
      <c r="B465" s="23" t="s">
        <v>22</v>
      </c>
      <c r="C465" s="11">
        <v>61</v>
      </c>
      <c r="D465" s="40">
        <v>0.27981651376146788</v>
      </c>
      <c r="E465" s="11">
        <v>34</v>
      </c>
      <c r="F465" s="40">
        <v>0.18784530386740331</v>
      </c>
      <c r="G465" s="11">
        <v>15</v>
      </c>
      <c r="H465" s="40">
        <v>0.20833333333333334</v>
      </c>
      <c r="I465" s="11">
        <v>3</v>
      </c>
      <c r="J465" s="40">
        <v>0.42857142857142855</v>
      </c>
      <c r="K465" s="11">
        <v>2</v>
      </c>
      <c r="L465" s="40">
        <v>0.14285714285714285</v>
      </c>
      <c r="M465" s="11">
        <v>0</v>
      </c>
      <c r="N465" s="40" t="e">
        <v>#DIV/0!</v>
      </c>
    </row>
    <row r="466" spans="1:14" s="13" customFormat="1" ht="15.75" hidden="1" customHeight="1" x14ac:dyDescent="0.25">
      <c r="A466" s="28"/>
      <c r="B466" s="12"/>
      <c r="D466" s="41"/>
      <c r="F466" s="41"/>
      <c r="H466" s="41"/>
      <c r="J466" s="41"/>
      <c r="L466" s="41"/>
      <c r="N466" s="41"/>
    </row>
    <row r="467" spans="1:14" s="13" customFormat="1" ht="15" hidden="1" customHeight="1" x14ac:dyDescent="0.25">
      <c r="A467" s="84"/>
      <c r="B467" s="85"/>
      <c r="C467" s="52"/>
      <c r="D467" s="86"/>
      <c r="E467" s="52"/>
      <c r="F467" s="86"/>
      <c r="G467" s="52"/>
      <c r="H467" s="86"/>
      <c r="I467" s="52"/>
      <c r="J467" s="86"/>
      <c r="K467" s="52"/>
      <c r="L467" s="86"/>
      <c r="M467" s="52"/>
      <c r="N467" s="86"/>
    </row>
    <row r="468" spans="1:14" ht="15" hidden="1" customHeight="1" x14ac:dyDescent="0.25">
      <c r="A468" s="200" t="s">
        <v>13</v>
      </c>
      <c r="B468" s="22" t="s">
        <v>21</v>
      </c>
      <c r="C468" s="10">
        <v>1</v>
      </c>
      <c r="D468" s="38">
        <v>5.0505050505050509E-3</v>
      </c>
      <c r="E468" s="10">
        <v>0</v>
      </c>
      <c r="F468" s="38">
        <v>0</v>
      </c>
      <c r="G468" s="10">
        <v>0</v>
      </c>
      <c r="H468" s="38">
        <v>0</v>
      </c>
      <c r="I468" s="10">
        <v>0</v>
      </c>
      <c r="J468" s="38">
        <v>0</v>
      </c>
      <c r="K468" s="10">
        <v>0</v>
      </c>
      <c r="L468" s="38">
        <v>0</v>
      </c>
      <c r="M468" s="10">
        <v>0</v>
      </c>
      <c r="N468" s="38" t="e">
        <v>#DIV/0!</v>
      </c>
    </row>
    <row r="469" spans="1:14" ht="15" hidden="1" customHeight="1" x14ac:dyDescent="0.25">
      <c r="A469" s="201"/>
      <c r="B469" s="21" t="s">
        <v>20</v>
      </c>
      <c r="C469" s="2">
        <v>15</v>
      </c>
      <c r="D469" s="39">
        <v>7.575757575757576E-2</v>
      </c>
      <c r="E469" s="2">
        <v>22</v>
      </c>
      <c r="F469" s="39">
        <v>0.12154696132596685</v>
      </c>
      <c r="G469" s="2">
        <v>3</v>
      </c>
      <c r="H469" s="39">
        <v>4.3478260869565216E-2</v>
      </c>
      <c r="I469" s="2">
        <v>1</v>
      </c>
      <c r="J469" s="39">
        <v>0.14285714285714285</v>
      </c>
      <c r="K469" s="2">
        <v>2</v>
      </c>
      <c r="L469" s="39">
        <v>0.13333333333333333</v>
      </c>
      <c r="M469" s="2">
        <v>0</v>
      </c>
      <c r="N469" s="39" t="e">
        <v>#DIV/0!</v>
      </c>
    </row>
    <row r="470" spans="1:14" ht="15" hidden="1" customHeight="1" x14ac:dyDescent="0.25">
      <c r="A470" s="201"/>
      <c r="B470" s="21" t="s">
        <v>19</v>
      </c>
      <c r="C470" s="2">
        <v>43</v>
      </c>
      <c r="D470" s="39">
        <v>0.21717171717171718</v>
      </c>
      <c r="E470" s="2">
        <v>57</v>
      </c>
      <c r="F470" s="39">
        <v>0.31491712707182318</v>
      </c>
      <c r="G470" s="2">
        <v>21</v>
      </c>
      <c r="H470" s="39">
        <v>0.30434782608695654</v>
      </c>
      <c r="I470" s="2">
        <v>3</v>
      </c>
      <c r="J470" s="39">
        <v>0.42857142857142855</v>
      </c>
      <c r="K470" s="2">
        <v>3</v>
      </c>
      <c r="L470" s="39">
        <v>0.2</v>
      </c>
      <c r="M470" s="2">
        <v>0</v>
      </c>
      <c r="N470" s="39" t="e">
        <v>#DIV/0!</v>
      </c>
    </row>
    <row r="471" spans="1:14" ht="15.75" hidden="1" customHeight="1" thickBot="1" x14ac:dyDescent="0.3">
      <c r="A471" s="202"/>
      <c r="B471" s="23" t="s">
        <v>22</v>
      </c>
      <c r="C471" s="11">
        <v>139</v>
      </c>
      <c r="D471" s="40">
        <v>0.70202020202020199</v>
      </c>
      <c r="E471" s="11">
        <v>102</v>
      </c>
      <c r="F471" s="40">
        <v>0.56353591160220995</v>
      </c>
      <c r="G471" s="11">
        <v>45</v>
      </c>
      <c r="H471" s="40">
        <v>0.65217391304347827</v>
      </c>
      <c r="I471" s="11">
        <v>3</v>
      </c>
      <c r="J471" s="40">
        <v>0.42857142857142855</v>
      </c>
      <c r="K471" s="11">
        <v>10</v>
      </c>
      <c r="L471" s="40">
        <v>0.66666666666666663</v>
      </c>
      <c r="M471" s="11">
        <v>0</v>
      </c>
      <c r="N471" s="40" t="e">
        <v>#DIV/0!</v>
      </c>
    </row>
    <row r="472" spans="1:14" ht="15" hidden="1" customHeight="1" x14ac:dyDescent="0.25">
      <c r="A472" s="200" t="s">
        <v>14</v>
      </c>
      <c r="B472" s="22" t="s">
        <v>21</v>
      </c>
      <c r="C472" s="10">
        <v>8</v>
      </c>
      <c r="D472" s="38">
        <v>0.23529411764705882</v>
      </c>
      <c r="E472" s="10">
        <v>6</v>
      </c>
      <c r="F472" s="38">
        <v>0.20689655172413793</v>
      </c>
      <c r="G472" s="10">
        <v>2</v>
      </c>
      <c r="H472" s="38">
        <v>0.2857142857142857</v>
      </c>
      <c r="I472" s="10">
        <v>0</v>
      </c>
      <c r="J472" s="38" t="e">
        <v>#DIV/0!</v>
      </c>
      <c r="K472" s="10">
        <v>0</v>
      </c>
      <c r="L472" s="38">
        <v>0</v>
      </c>
      <c r="M472" s="10">
        <v>0</v>
      </c>
      <c r="N472" s="38" t="e">
        <v>#DIV/0!</v>
      </c>
    </row>
    <row r="473" spans="1:14" ht="15" hidden="1" customHeight="1" x14ac:dyDescent="0.25">
      <c r="A473" s="201"/>
      <c r="B473" s="21" t="s">
        <v>20</v>
      </c>
      <c r="C473" s="2">
        <v>4</v>
      </c>
      <c r="D473" s="39">
        <v>0.11764705882352941</v>
      </c>
      <c r="E473" s="2">
        <v>9</v>
      </c>
      <c r="F473" s="39">
        <v>0.31034482758620691</v>
      </c>
      <c r="G473" s="2">
        <v>1</v>
      </c>
      <c r="H473" s="39">
        <v>0.14285714285714285</v>
      </c>
      <c r="I473" s="2">
        <v>0</v>
      </c>
      <c r="J473" s="39" t="e">
        <v>#DIV/0!</v>
      </c>
      <c r="K473" s="2">
        <v>0</v>
      </c>
      <c r="L473" s="39">
        <v>0</v>
      </c>
      <c r="M473" s="2">
        <v>0</v>
      </c>
      <c r="N473" s="39" t="e">
        <v>#DIV/0!</v>
      </c>
    </row>
    <row r="474" spans="1:14" ht="15" hidden="1" customHeight="1" x14ac:dyDescent="0.25">
      <c r="A474" s="201"/>
      <c r="B474" s="21" t="s">
        <v>19</v>
      </c>
      <c r="C474" s="2">
        <v>5</v>
      </c>
      <c r="D474" s="39">
        <v>0.14705882352941177</v>
      </c>
      <c r="E474" s="2">
        <v>6</v>
      </c>
      <c r="F474" s="39">
        <v>0.20689655172413793</v>
      </c>
      <c r="G474" s="2">
        <v>1</v>
      </c>
      <c r="H474" s="39">
        <v>0.14285714285714285</v>
      </c>
      <c r="I474" s="2">
        <v>0</v>
      </c>
      <c r="J474" s="39" t="e">
        <v>#DIV/0!</v>
      </c>
      <c r="K474" s="2">
        <v>2</v>
      </c>
      <c r="L474" s="39">
        <v>1</v>
      </c>
      <c r="M474" s="2">
        <v>0</v>
      </c>
      <c r="N474" s="39" t="e">
        <v>#DIV/0!</v>
      </c>
    </row>
    <row r="475" spans="1:14" ht="15.75" hidden="1" customHeight="1" thickBot="1" x14ac:dyDescent="0.3">
      <c r="A475" s="202"/>
      <c r="B475" s="23" t="s">
        <v>22</v>
      </c>
      <c r="C475" s="11">
        <v>17</v>
      </c>
      <c r="D475" s="40">
        <v>0.5</v>
      </c>
      <c r="E475" s="11">
        <v>8</v>
      </c>
      <c r="F475" s="40">
        <v>0.27586206896551724</v>
      </c>
      <c r="G475" s="11">
        <v>3</v>
      </c>
      <c r="H475" s="40">
        <v>0.42857142857142855</v>
      </c>
      <c r="I475" s="11">
        <v>0</v>
      </c>
      <c r="J475" s="40" t="e">
        <v>#DIV/0!</v>
      </c>
      <c r="K475" s="11">
        <v>0</v>
      </c>
      <c r="L475" s="40">
        <v>0</v>
      </c>
      <c r="M475" s="11">
        <v>0</v>
      </c>
      <c r="N475" s="40" t="e">
        <v>#DIV/0!</v>
      </c>
    </row>
    <row r="476" spans="1:14" ht="15" hidden="1" customHeight="1" x14ac:dyDescent="0.25">
      <c r="A476" s="48"/>
      <c r="B476" s="48"/>
      <c r="C476" s="48"/>
      <c r="D476" s="61"/>
      <c r="E476" s="48"/>
      <c r="F476" s="61"/>
      <c r="G476" s="48"/>
      <c r="H476" s="61"/>
      <c r="I476" s="48"/>
      <c r="J476" s="61"/>
      <c r="K476" s="48"/>
      <c r="L476" s="61"/>
      <c r="M476" s="48"/>
      <c r="N476" s="61"/>
    </row>
    <row r="477" spans="1:14" ht="15" hidden="1" customHeight="1" x14ac:dyDescent="0.25">
      <c r="A477" s="48"/>
      <c r="B477" s="48"/>
      <c r="C477" s="48"/>
      <c r="D477" s="61"/>
      <c r="E477" s="48"/>
      <c r="F477" s="61"/>
      <c r="G477" s="48"/>
      <c r="H477" s="61"/>
      <c r="I477" s="48"/>
      <c r="J477" s="61"/>
      <c r="K477" s="48"/>
      <c r="L477" s="61"/>
      <c r="M477" s="48"/>
      <c r="N477" s="61"/>
    </row>
    <row r="478" spans="1:14" ht="3.75" customHeight="1" x14ac:dyDescent="0.25">
      <c r="A478" s="206" t="s">
        <v>1071</v>
      </c>
      <c r="B478" s="206"/>
      <c r="C478" s="157"/>
      <c r="D478" s="157"/>
      <c r="E478" s="157"/>
      <c r="F478" s="157"/>
      <c r="G478" s="157"/>
      <c r="H478" s="157"/>
      <c r="I478" s="103"/>
      <c r="J478" s="145"/>
      <c r="K478" s="103"/>
      <c r="L478" s="145"/>
      <c r="M478" s="103"/>
      <c r="N478" s="145"/>
    </row>
    <row r="479" spans="1:14" ht="18.75" x14ac:dyDescent="0.3">
      <c r="A479" s="206"/>
      <c r="B479" s="206"/>
      <c r="C479" s="195" t="s">
        <v>106</v>
      </c>
      <c r="D479" s="245"/>
      <c r="E479" s="245"/>
      <c r="F479" s="245"/>
      <c r="G479" s="245"/>
      <c r="H479" s="196"/>
      <c r="I479" s="195" t="s">
        <v>365</v>
      </c>
      <c r="J479" s="245"/>
      <c r="K479" s="245"/>
      <c r="L479" s="245"/>
      <c r="M479" s="245"/>
      <c r="N479" s="196"/>
    </row>
    <row r="480" spans="1:14" ht="8.25" customHeight="1" x14ac:dyDescent="0.25">
      <c r="A480" s="206"/>
      <c r="B480" s="206"/>
      <c r="C480" s="48"/>
      <c r="D480" s="61"/>
      <c r="E480" s="48"/>
      <c r="F480" s="61"/>
      <c r="G480" s="48"/>
      <c r="H480" s="61"/>
      <c r="I480" s="48"/>
      <c r="J480" s="61"/>
      <c r="K480" s="48"/>
      <c r="L480" s="61"/>
      <c r="M480" s="48"/>
      <c r="N480" s="61"/>
    </row>
    <row r="481" spans="1:14" ht="14.25" customHeight="1" x14ac:dyDescent="0.25">
      <c r="A481" s="206"/>
      <c r="B481" s="206"/>
      <c r="C481" s="246" t="s">
        <v>336</v>
      </c>
      <c r="D481" s="246"/>
      <c r="E481" s="246" t="s">
        <v>337</v>
      </c>
      <c r="F481" s="246"/>
      <c r="G481" s="246" t="s">
        <v>171</v>
      </c>
      <c r="H481" s="246"/>
      <c r="I481" s="246" t="s">
        <v>336</v>
      </c>
      <c r="J481" s="246"/>
      <c r="K481" s="257" t="s">
        <v>337</v>
      </c>
      <c r="L481" s="258"/>
      <c r="M481" s="257" t="s">
        <v>171</v>
      </c>
      <c r="N481" s="258"/>
    </row>
    <row r="482" spans="1:14" ht="7.5" customHeight="1" x14ac:dyDescent="0.25">
      <c r="A482" s="206"/>
      <c r="B482" s="206"/>
      <c r="C482" s="157"/>
      <c r="D482" s="157"/>
      <c r="E482" s="157"/>
      <c r="F482" s="157"/>
      <c r="G482" s="157"/>
      <c r="H482" s="157"/>
      <c r="I482" s="103"/>
      <c r="J482" s="145"/>
      <c r="K482" s="103"/>
      <c r="L482" s="145"/>
      <c r="M482" s="103"/>
      <c r="N482" s="145"/>
    </row>
    <row r="483" spans="1:14" ht="15.75" thickBot="1" x14ac:dyDescent="0.3">
      <c r="A483" s="207"/>
      <c r="B483" s="207"/>
      <c r="C483" s="104" t="s">
        <v>333</v>
      </c>
      <c r="D483" s="104" t="s">
        <v>332</v>
      </c>
      <c r="E483" s="104" t="s">
        <v>333</v>
      </c>
      <c r="F483" s="104" t="s">
        <v>332</v>
      </c>
      <c r="G483" s="104" t="s">
        <v>333</v>
      </c>
      <c r="H483" s="104" t="s">
        <v>332</v>
      </c>
      <c r="I483" s="104" t="s">
        <v>333</v>
      </c>
      <c r="J483" s="104" t="s">
        <v>332</v>
      </c>
      <c r="K483" s="104" t="s">
        <v>333</v>
      </c>
      <c r="L483" s="104" t="s">
        <v>332</v>
      </c>
      <c r="M483" s="104" t="s">
        <v>333</v>
      </c>
      <c r="N483" s="104" t="s">
        <v>332</v>
      </c>
    </row>
    <row r="484" spans="1:14" ht="15" x14ac:dyDescent="0.25">
      <c r="A484" s="203" t="s">
        <v>1072</v>
      </c>
      <c r="B484" s="158" t="s">
        <v>21</v>
      </c>
      <c r="C484" s="141">
        <v>6</v>
      </c>
      <c r="D484" s="107">
        <v>2.8169014084507043E-2</v>
      </c>
      <c r="E484" s="141">
        <v>0</v>
      </c>
      <c r="F484" s="107">
        <v>0</v>
      </c>
      <c r="G484" s="141">
        <v>1</v>
      </c>
      <c r="H484" s="107">
        <v>1.4492753623188406E-2</v>
      </c>
      <c r="I484" s="141">
        <v>0</v>
      </c>
      <c r="J484" s="107">
        <v>0</v>
      </c>
      <c r="K484" s="141">
        <v>0</v>
      </c>
      <c r="L484" s="107">
        <v>0</v>
      </c>
      <c r="M484" s="141">
        <v>0</v>
      </c>
      <c r="N484" s="107" t="e">
        <v>#DIV/0!</v>
      </c>
    </row>
    <row r="485" spans="1:14" ht="15" x14ac:dyDescent="0.25">
      <c r="A485" s="204"/>
      <c r="B485" s="159" t="s">
        <v>20</v>
      </c>
      <c r="C485" s="152">
        <v>72</v>
      </c>
      <c r="D485" s="110">
        <v>0.3380281690140845</v>
      </c>
      <c r="E485" s="152">
        <v>69</v>
      </c>
      <c r="F485" s="110">
        <v>0.38121546961325969</v>
      </c>
      <c r="G485" s="152">
        <v>22</v>
      </c>
      <c r="H485" s="110">
        <v>0.3188405797101449</v>
      </c>
      <c r="I485" s="152">
        <v>2</v>
      </c>
      <c r="J485" s="110">
        <v>0.2857142857142857</v>
      </c>
      <c r="K485" s="152">
        <v>6</v>
      </c>
      <c r="L485" s="110">
        <v>0.4</v>
      </c>
      <c r="M485" s="152">
        <v>0</v>
      </c>
      <c r="N485" s="110" t="e">
        <v>#DIV/0!</v>
      </c>
    </row>
    <row r="486" spans="1:14" ht="15" hidden="1" customHeight="1" x14ac:dyDescent="0.25">
      <c r="A486" s="204"/>
      <c r="B486" s="159" t="s">
        <v>19</v>
      </c>
      <c r="C486" s="152">
        <v>65</v>
      </c>
      <c r="D486" s="110">
        <v>0.23381294964028776</v>
      </c>
      <c r="E486" s="152">
        <v>76</v>
      </c>
      <c r="F486" s="110">
        <v>0.29571984435797666</v>
      </c>
      <c r="G486" s="152">
        <v>30</v>
      </c>
      <c r="H486" s="110">
        <v>0.30303030303030304</v>
      </c>
      <c r="I486" s="152">
        <v>65</v>
      </c>
      <c r="J486" s="110">
        <v>0.90277777777777779</v>
      </c>
      <c r="K486" s="152">
        <v>76</v>
      </c>
      <c r="L486" s="110">
        <v>0.8351648351648352</v>
      </c>
      <c r="M486" s="152">
        <v>30</v>
      </c>
      <c r="N486" s="110">
        <v>1</v>
      </c>
    </row>
    <row r="487" spans="1:14" ht="15.75" thickBot="1" x14ac:dyDescent="0.3">
      <c r="A487" s="205"/>
      <c r="B487" s="160" t="s">
        <v>357</v>
      </c>
      <c r="C487" s="143">
        <v>135</v>
      </c>
      <c r="D487" s="113">
        <v>0.63380281690140849</v>
      </c>
      <c r="E487" s="143">
        <v>112</v>
      </c>
      <c r="F487" s="113">
        <v>0.61878453038674031</v>
      </c>
      <c r="G487" s="143">
        <v>46</v>
      </c>
      <c r="H487" s="113">
        <v>0.66666666666666663</v>
      </c>
      <c r="I487" s="143">
        <v>5</v>
      </c>
      <c r="J487" s="113">
        <v>0.7142857142857143</v>
      </c>
      <c r="K487" s="143">
        <v>9</v>
      </c>
      <c r="L487" s="113">
        <v>0.6</v>
      </c>
      <c r="M487" s="143">
        <v>0</v>
      </c>
      <c r="N487" s="113" t="e">
        <v>#DIV/0!</v>
      </c>
    </row>
    <row r="488" spans="1:14" ht="15" x14ac:dyDescent="0.25">
      <c r="A488" s="203" t="s">
        <v>1112</v>
      </c>
      <c r="B488" s="158" t="s">
        <v>21</v>
      </c>
      <c r="C488" s="141">
        <v>32</v>
      </c>
      <c r="D488" s="107">
        <v>0.16243654822335024</v>
      </c>
      <c r="E488" s="141">
        <v>10</v>
      </c>
      <c r="F488" s="107">
        <v>5.8139534883720929E-2</v>
      </c>
      <c r="G488" s="141">
        <v>10</v>
      </c>
      <c r="H488" s="107">
        <v>0.14925373134328357</v>
      </c>
      <c r="I488" s="141">
        <v>0</v>
      </c>
      <c r="J488" s="107">
        <v>0</v>
      </c>
      <c r="K488" s="141">
        <v>2</v>
      </c>
      <c r="L488" s="107">
        <v>0.14285714285714285</v>
      </c>
      <c r="M488" s="141">
        <v>0</v>
      </c>
      <c r="N488" s="107" t="e">
        <v>#DIV/0!</v>
      </c>
    </row>
    <row r="489" spans="1:14" ht="15" x14ac:dyDescent="0.25">
      <c r="A489" s="204"/>
      <c r="B489" s="159" t="s">
        <v>20</v>
      </c>
      <c r="C489" s="152">
        <v>95</v>
      </c>
      <c r="D489" s="110">
        <v>0.48223350253807107</v>
      </c>
      <c r="E489" s="152">
        <v>42</v>
      </c>
      <c r="F489" s="110">
        <v>0.2441860465116279</v>
      </c>
      <c r="G489" s="152">
        <v>31</v>
      </c>
      <c r="H489" s="110">
        <v>0.46268656716417911</v>
      </c>
      <c r="I489" s="152">
        <v>2</v>
      </c>
      <c r="J489" s="110">
        <v>0.33333333333333331</v>
      </c>
      <c r="K489" s="152">
        <v>2</v>
      </c>
      <c r="L489" s="110">
        <v>0.14285714285714285</v>
      </c>
      <c r="M489" s="152">
        <v>0</v>
      </c>
      <c r="N489" s="110" t="e">
        <v>#DIV/0!</v>
      </c>
    </row>
    <row r="490" spans="1:14" ht="15" hidden="1" customHeight="1" x14ac:dyDescent="0.25">
      <c r="A490" s="204"/>
      <c r="B490" s="159" t="s">
        <v>19</v>
      </c>
      <c r="C490" s="152">
        <v>65</v>
      </c>
      <c r="D490" s="110">
        <v>0.24809160305343511</v>
      </c>
      <c r="E490" s="152">
        <v>76</v>
      </c>
      <c r="F490" s="110">
        <v>0.30645161290322581</v>
      </c>
      <c r="G490" s="152">
        <v>30</v>
      </c>
      <c r="H490" s="110">
        <v>0.30927835051546393</v>
      </c>
      <c r="I490" s="152">
        <v>65</v>
      </c>
      <c r="J490" s="110">
        <v>0.91549295774647887</v>
      </c>
      <c r="K490" s="152">
        <v>76</v>
      </c>
      <c r="L490" s="110">
        <v>0.84444444444444444</v>
      </c>
      <c r="M490" s="152">
        <v>30</v>
      </c>
      <c r="N490" s="110">
        <v>1</v>
      </c>
    </row>
    <row r="491" spans="1:14" ht="15.75" thickBot="1" x14ac:dyDescent="0.3">
      <c r="A491" s="205"/>
      <c r="B491" s="160" t="s">
        <v>357</v>
      </c>
      <c r="C491" s="143">
        <v>70</v>
      </c>
      <c r="D491" s="113">
        <v>0.35532994923857869</v>
      </c>
      <c r="E491" s="143">
        <v>120</v>
      </c>
      <c r="F491" s="113">
        <v>0.69767441860465118</v>
      </c>
      <c r="G491" s="143">
        <v>26</v>
      </c>
      <c r="H491" s="113">
        <v>0.38805970149253732</v>
      </c>
      <c r="I491" s="143">
        <v>4</v>
      </c>
      <c r="J491" s="113">
        <v>0.66666666666666663</v>
      </c>
      <c r="K491" s="143">
        <v>10</v>
      </c>
      <c r="L491" s="113">
        <v>0.7142857142857143</v>
      </c>
      <c r="M491" s="143">
        <v>0</v>
      </c>
      <c r="N491" s="113" t="e">
        <v>#DIV/0!</v>
      </c>
    </row>
    <row r="492" spans="1:14" ht="15" x14ac:dyDescent="0.25">
      <c r="A492" s="203" t="s">
        <v>1113</v>
      </c>
      <c r="B492" s="158" t="s">
        <v>21</v>
      </c>
      <c r="C492" s="141">
        <v>0</v>
      </c>
      <c r="D492" s="107">
        <v>0</v>
      </c>
      <c r="E492" s="141">
        <v>4</v>
      </c>
      <c r="F492" s="107">
        <v>2.2222222222222223E-2</v>
      </c>
      <c r="G492" s="141">
        <v>1</v>
      </c>
      <c r="H492" s="107">
        <v>1.3888888888888888E-2</v>
      </c>
      <c r="I492" s="141">
        <v>0</v>
      </c>
      <c r="J492" s="107">
        <v>0</v>
      </c>
      <c r="K492" s="141">
        <v>0</v>
      </c>
      <c r="L492" s="107">
        <v>0</v>
      </c>
      <c r="M492" s="141">
        <v>0</v>
      </c>
      <c r="N492" s="107" t="e">
        <v>#DIV/0!</v>
      </c>
    </row>
    <row r="493" spans="1:14" ht="15" x14ac:dyDescent="0.25">
      <c r="A493" s="204"/>
      <c r="B493" s="159" t="s">
        <v>20</v>
      </c>
      <c r="C493" s="152">
        <v>28</v>
      </c>
      <c r="D493" s="110">
        <v>0.12727272727272726</v>
      </c>
      <c r="E493" s="152">
        <v>16</v>
      </c>
      <c r="F493" s="110">
        <v>8.8888888888888892E-2</v>
      </c>
      <c r="G493" s="152">
        <v>8</v>
      </c>
      <c r="H493" s="110">
        <v>0.1111111111111111</v>
      </c>
      <c r="I493" s="152">
        <v>1</v>
      </c>
      <c r="J493" s="110">
        <v>0.14285714285714285</v>
      </c>
      <c r="K493" s="152">
        <v>1</v>
      </c>
      <c r="L493" s="110">
        <v>6.6666666666666666E-2</v>
      </c>
      <c r="M493" s="152">
        <v>0</v>
      </c>
      <c r="N493" s="110" t="e">
        <v>#DIV/0!</v>
      </c>
    </row>
    <row r="494" spans="1:14" ht="15" hidden="1" customHeight="1" x14ac:dyDescent="0.25">
      <c r="A494" s="204"/>
      <c r="B494" s="159" t="s">
        <v>19</v>
      </c>
      <c r="C494" s="152">
        <v>65</v>
      </c>
      <c r="D494" s="110">
        <v>0.22807017543859648</v>
      </c>
      <c r="E494" s="152">
        <v>76</v>
      </c>
      <c r="F494" s="110">
        <v>0.296875</v>
      </c>
      <c r="G494" s="152">
        <v>30</v>
      </c>
      <c r="H494" s="110">
        <v>0.29411764705882354</v>
      </c>
      <c r="I494" s="152">
        <v>65</v>
      </c>
      <c r="J494" s="110">
        <v>0.90277777777777779</v>
      </c>
      <c r="K494" s="152">
        <v>76</v>
      </c>
      <c r="L494" s="110">
        <v>0.8351648351648352</v>
      </c>
      <c r="M494" s="152">
        <v>30</v>
      </c>
      <c r="N494" s="110">
        <v>1</v>
      </c>
    </row>
    <row r="495" spans="1:14" ht="15.75" thickBot="1" x14ac:dyDescent="0.3">
      <c r="A495" s="205"/>
      <c r="B495" s="160" t="s">
        <v>357</v>
      </c>
      <c r="C495" s="143">
        <v>192</v>
      </c>
      <c r="D495" s="113">
        <v>0.87272727272727268</v>
      </c>
      <c r="E495" s="143">
        <v>160</v>
      </c>
      <c r="F495" s="113">
        <v>0.88888888888888884</v>
      </c>
      <c r="G495" s="143">
        <v>63</v>
      </c>
      <c r="H495" s="113">
        <v>0.875</v>
      </c>
      <c r="I495" s="143">
        <v>6</v>
      </c>
      <c r="J495" s="113">
        <v>0.8571428571428571</v>
      </c>
      <c r="K495" s="143">
        <v>14</v>
      </c>
      <c r="L495" s="113">
        <v>0.93333333333333335</v>
      </c>
      <c r="M495" s="143">
        <v>0</v>
      </c>
      <c r="N495" s="113" t="e">
        <v>#DIV/0!</v>
      </c>
    </row>
    <row r="496" spans="1:14" ht="15" x14ac:dyDescent="0.25">
      <c r="A496" s="203" t="s">
        <v>1114</v>
      </c>
      <c r="B496" s="158" t="s">
        <v>21</v>
      </c>
      <c r="C496" s="141">
        <v>5</v>
      </c>
      <c r="D496" s="107">
        <v>2.3696682464454975E-2</v>
      </c>
      <c r="E496" s="141">
        <v>1</v>
      </c>
      <c r="F496" s="107">
        <v>5.6179775280898875E-3</v>
      </c>
      <c r="G496" s="141">
        <v>2</v>
      </c>
      <c r="H496" s="107">
        <v>2.7777777777777776E-2</v>
      </c>
      <c r="I496" s="141">
        <v>0</v>
      </c>
      <c r="J496" s="107">
        <v>0</v>
      </c>
      <c r="K496" s="141">
        <v>0</v>
      </c>
      <c r="L496" s="107">
        <v>0</v>
      </c>
      <c r="M496" s="141">
        <v>0</v>
      </c>
      <c r="N496" s="107" t="e">
        <v>#DIV/0!</v>
      </c>
    </row>
    <row r="497" spans="1:14" ht="15" x14ac:dyDescent="0.25">
      <c r="A497" s="204"/>
      <c r="B497" s="159" t="s">
        <v>20</v>
      </c>
      <c r="C497" s="152">
        <v>78</v>
      </c>
      <c r="D497" s="110">
        <v>0.36966824644549762</v>
      </c>
      <c r="E497" s="152">
        <v>61</v>
      </c>
      <c r="F497" s="110">
        <v>0.34269662921348315</v>
      </c>
      <c r="G497" s="152">
        <v>20</v>
      </c>
      <c r="H497" s="110">
        <v>0.27777777777777779</v>
      </c>
      <c r="I497" s="152">
        <v>3</v>
      </c>
      <c r="J497" s="110">
        <v>0.42857142857142855</v>
      </c>
      <c r="K497" s="152">
        <v>9</v>
      </c>
      <c r="L497" s="110">
        <v>0.6428571428571429</v>
      </c>
      <c r="M497" s="152">
        <v>0</v>
      </c>
      <c r="N497" s="110" t="e">
        <v>#DIV/0!</v>
      </c>
    </row>
    <row r="498" spans="1:14" ht="15" hidden="1" customHeight="1" x14ac:dyDescent="0.25">
      <c r="A498" s="204"/>
      <c r="B498" s="159" t="s">
        <v>19</v>
      </c>
      <c r="C498" s="152">
        <v>65</v>
      </c>
      <c r="D498" s="110">
        <v>0.23550724637681159</v>
      </c>
      <c r="E498" s="152">
        <v>76</v>
      </c>
      <c r="F498" s="110">
        <v>0.29921259842519687</v>
      </c>
      <c r="G498" s="152">
        <v>30</v>
      </c>
      <c r="H498" s="110">
        <v>0.29411764705882354</v>
      </c>
      <c r="I498" s="152">
        <v>65</v>
      </c>
      <c r="J498" s="110">
        <v>0.90277777777777779</v>
      </c>
      <c r="K498" s="152">
        <v>76</v>
      </c>
      <c r="L498" s="110">
        <v>0.84444444444444444</v>
      </c>
      <c r="M498" s="152">
        <v>30</v>
      </c>
      <c r="N498" s="110">
        <v>1</v>
      </c>
    </row>
    <row r="499" spans="1:14" ht="15.75" thickBot="1" x14ac:dyDescent="0.3">
      <c r="A499" s="205"/>
      <c r="B499" s="160" t="s">
        <v>357</v>
      </c>
      <c r="C499" s="143">
        <v>128</v>
      </c>
      <c r="D499" s="113">
        <v>0.60663507109004744</v>
      </c>
      <c r="E499" s="143">
        <v>116</v>
      </c>
      <c r="F499" s="113">
        <v>0.651685393258427</v>
      </c>
      <c r="G499" s="143">
        <v>50</v>
      </c>
      <c r="H499" s="113">
        <v>0.69444444444444442</v>
      </c>
      <c r="I499" s="143">
        <v>4</v>
      </c>
      <c r="J499" s="113">
        <v>0.5714285714285714</v>
      </c>
      <c r="K499" s="143">
        <v>5</v>
      </c>
      <c r="L499" s="113">
        <v>0.35714285714285715</v>
      </c>
      <c r="M499" s="143">
        <v>0</v>
      </c>
      <c r="N499" s="113" t="e">
        <v>#DIV/0!</v>
      </c>
    </row>
    <row r="500" spans="1:14" ht="15" x14ac:dyDescent="0.25">
      <c r="A500" s="203" t="s">
        <v>1129</v>
      </c>
      <c r="B500" s="158" t="s">
        <v>21</v>
      </c>
      <c r="C500" s="141">
        <v>37</v>
      </c>
      <c r="D500" s="107">
        <v>0.22155688622754491</v>
      </c>
      <c r="E500" s="141">
        <v>14</v>
      </c>
      <c r="F500" s="107">
        <v>0.10144927536231885</v>
      </c>
      <c r="G500" s="141">
        <v>10</v>
      </c>
      <c r="H500" s="107">
        <v>0.18867924528301888</v>
      </c>
      <c r="I500" s="141">
        <v>0</v>
      </c>
      <c r="J500" s="107">
        <v>0</v>
      </c>
      <c r="K500" s="141">
        <v>2</v>
      </c>
      <c r="L500" s="107">
        <v>0.18181818181818182</v>
      </c>
      <c r="M500" s="141">
        <v>0</v>
      </c>
      <c r="N500" s="107" t="e">
        <v>#DIV/0!</v>
      </c>
    </row>
    <row r="501" spans="1:14" ht="15" x14ac:dyDescent="0.25">
      <c r="A501" s="204"/>
      <c r="B501" s="159" t="s">
        <v>20</v>
      </c>
      <c r="C501" s="152">
        <v>49</v>
      </c>
      <c r="D501" s="110">
        <v>0.29341317365269459</v>
      </c>
      <c r="E501" s="152">
        <v>48</v>
      </c>
      <c r="F501" s="110">
        <v>0.34782608695652173</v>
      </c>
      <c r="G501" s="152">
        <v>20</v>
      </c>
      <c r="H501" s="110">
        <v>0.37735849056603776</v>
      </c>
      <c r="I501" s="152">
        <v>1</v>
      </c>
      <c r="J501" s="110">
        <v>0.2</v>
      </c>
      <c r="K501" s="152">
        <v>5</v>
      </c>
      <c r="L501" s="110">
        <v>0.45454545454545453</v>
      </c>
      <c r="M501" s="152">
        <v>0</v>
      </c>
      <c r="N501" s="110" t="e">
        <v>#DIV/0!</v>
      </c>
    </row>
    <row r="502" spans="1:14" ht="15" hidden="1" customHeight="1" x14ac:dyDescent="0.25">
      <c r="A502" s="204"/>
      <c r="B502" s="159" t="s">
        <v>19</v>
      </c>
      <c r="C502" s="152">
        <v>65</v>
      </c>
      <c r="D502" s="110">
        <v>0.28017241379310343</v>
      </c>
      <c r="E502" s="152">
        <v>76</v>
      </c>
      <c r="F502" s="110">
        <v>0.35514018691588783</v>
      </c>
      <c r="G502" s="152">
        <v>30</v>
      </c>
      <c r="H502" s="110">
        <v>0.36144578313253012</v>
      </c>
      <c r="I502" s="152">
        <v>65</v>
      </c>
      <c r="J502" s="110">
        <v>0.9285714285714286</v>
      </c>
      <c r="K502" s="152">
        <v>76</v>
      </c>
      <c r="L502" s="110">
        <v>0.87356321839080464</v>
      </c>
      <c r="M502" s="152">
        <v>30</v>
      </c>
      <c r="N502" s="110">
        <v>1</v>
      </c>
    </row>
    <row r="503" spans="1:14" ht="15.75" thickBot="1" x14ac:dyDescent="0.3">
      <c r="A503" s="205"/>
      <c r="B503" s="160" t="s">
        <v>357</v>
      </c>
      <c r="C503" s="143">
        <v>81</v>
      </c>
      <c r="D503" s="113">
        <v>0.48502994011976047</v>
      </c>
      <c r="E503" s="143">
        <v>76</v>
      </c>
      <c r="F503" s="113">
        <v>0.55072463768115942</v>
      </c>
      <c r="G503" s="143">
        <v>23</v>
      </c>
      <c r="H503" s="113">
        <v>0.43396226415094341</v>
      </c>
      <c r="I503" s="143">
        <v>4</v>
      </c>
      <c r="J503" s="113">
        <v>0.8</v>
      </c>
      <c r="K503" s="143">
        <v>4</v>
      </c>
      <c r="L503" s="113">
        <v>0.36363636363636365</v>
      </c>
      <c r="M503" s="143">
        <v>0</v>
      </c>
      <c r="N503" s="113" t="e">
        <v>#DIV/0!</v>
      </c>
    </row>
    <row r="504" spans="1:14" ht="15" x14ac:dyDescent="0.25">
      <c r="A504" s="203" t="s">
        <v>1116</v>
      </c>
      <c r="B504" s="158" t="s">
        <v>21</v>
      </c>
      <c r="C504" s="141">
        <v>0</v>
      </c>
      <c r="D504" s="107">
        <v>0</v>
      </c>
      <c r="E504" s="141">
        <v>2</v>
      </c>
      <c r="F504" s="107">
        <v>1.0752688172043012E-2</v>
      </c>
      <c r="G504" s="141">
        <v>0</v>
      </c>
      <c r="H504" s="107">
        <v>0</v>
      </c>
      <c r="I504" s="141">
        <v>0</v>
      </c>
      <c r="J504" s="107">
        <v>0</v>
      </c>
      <c r="K504" s="141">
        <v>0</v>
      </c>
      <c r="L504" s="107">
        <v>0</v>
      </c>
      <c r="M504" s="141">
        <v>0</v>
      </c>
      <c r="N504" s="107" t="e">
        <v>#DIV/0!</v>
      </c>
    </row>
    <row r="505" spans="1:14" ht="15" x14ac:dyDescent="0.25">
      <c r="A505" s="204"/>
      <c r="B505" s="159" t="s">
        <v>20</v>
      </c>
      <c r="C505" s="152">
        <v>13</v>
      </c>
      <c r="D505" s="110">
        <v>5.829596412556054E-2</v>
      </c>
      <c r="E505" s="152">
        <v>12</v>
      </c>
      <c r="F505" s="110">
        <v>6.4516129032258063E-2</v>
      </c>
      <c r="G505" s="152">
        <v>8</v>
      </c>
      <c r="H505" s="110">
        <v>0.1111111111111111</v>
      </c>
      <c r="I505" s="152">
        <v>0</v>
      </c>
      <c r="J505" s="110">
        <v>0</v>
      </c>
      <c r="K505" s="152">
        <v>1</v>
      </c>
      <c r="L505" s="110">
        <v>6.6666666666666666E-2</v>
      </c>
      <c r="M505" s="152">
        <v>0</v>
      </c>
      <c r="N505" s="110" t="e">
        <v>#DIV/0!</v>
      </c>
    </row>
    <row r="506" spans="1:14" ht="15" hidden="1" customHeight="1" x14ac:dyDescent="0.25">
      <c r="A506" s="204"/>
      <c r="B506" s="159" t="s">
        <v>19</v>
      </c>
      <c r="C506" s="152">
        <v>65</v>
      </c>
      <c r="D506" s="110">
        <v>0.22569444444444445</v>
      </c>
      <c r="E506" s="152">
        <v>76</v>
      </c>
      <c r="F506" s="110">
        <v>0.29007633587786258</v>
      </c>
      <c r="G506" s="152">
        <v>30</v>
      </c>
      <c r="H506" s="110">
        <v>0.29411764705882354</v>
      </c>
      <c r="I506" s="152">
        <v>65</v>
      </c>
      <c r="J506" s="110">
        <v>0.90277777777777779</v>
      </c>
      <c r="K506" s="152">
        <v>76</v>
      </c>
      <c r="L506" s="110">
        <v>0.8351648351648352</v>
      </c>
      <c r="M506" s="152">
        <v>30</v>
      </c>
      <c r="N506" s="110">
        <v>1</v>
      </c>
    </row>
    <row r="507" spans="1:14" ht="15.75" thickBot="1" x14ac:dyDescent="0.3">
      <c r="A507" s="205"/>
      <c r="B507" s="160" t="s">
        <v>357</v>
      </c>
      <c r="C507" s="143">
        <v>210</v>
      </c>
      <c r="D507" s="113">
        <v>0.94170403587443952</v>
      </c>
      <c r="E507" s="143">
        <v>172</v>
      </c>
      <c r="F507" s="113">
        <v>0.92473118279569888</v>
      </c>
      <c r="G507" s="143">
        <v>64</v>
      </c>
      <c r="H507" s="113">
        <v>0.88888888888888884</v>
      </c>
      <c r="I507" s="143">
        <v>7</v>
      </c>
      <c r="J507" s="113">
        <v>1</v>
      </c>
      <c r="K507" s="143">
        <v>14</v>
      </c>
      <c r="L507" s="113">
        <v>0.93333333333333335</v>
      </c>
      <c r="M507" s="143">
        <v>0</v>
      </c>
      <c r="N507" s="113" t="e">
        <v>#DIV/0!</v>
      </c>
    </row>
    <row r="508" spans="1:14" ht="15" x14ac:dyDescent="0.25">
      <c r="A508" s="203" t="s">
        <v>1117</v>
      </c>
      <c r="B508" s="158" t="s">
        <v>21</v>
      </c>
      <c r="C508" s="141">
        <v>76</v>
      </c>
      <c r="D508" s="107">
        <v>0.36018957345971564</v>
      </c>
      <c r="E508" s="141">
        <v>50</v>
      </c>
      <c r="F508" s="107">
        <v>0.28409090909090912</v>
      </c>
      <c r="G508" s="141">
        <v>23</v>
      </c>
      <c r="H508" s="107">
        <v>0.32857142857142857</v>
      </c>
      <c r="I508" s="141">
        <v>3</v>
      </c>
      <c r="J508" s="107">
        <v>0.42857142857142855</v>
      </c>
      <c r="K508" s="141">
        <v>7</v>
      </c>
      <c r="L508" s="107">
        <v>0.5</v>
      </c>
      <c r="M508" s="141">
        <v>0</v>
      </c>
      <c r="N508" s="107" t="e">
        <v>#DIV/0!</v>
      </c>
    </row>
    <row r="509" spans="1:14" ht="15" x14ac:dyDescent="0.25">
      <c r="A509" s="204"/>
      <c r="B509" s="159" t="s">
        <v>20</v>
      </c>
      <c r="C509" s="152">
        <v>74</v>
      </c>
      <c r="D509" s="110">
        <v>0.35071090047393366</v>
      </c>
      <c r="E509" s="152">
        <v>92</v>
      </c>
      <c r="F509" s="110">
        <v>0.52272727272727271</v>
      </c>
      <c r="G509" s="152">
        <v>32</v>
      </c>
      <c r="H509" s="110">
        <v>0.45714285714285713</v>
      </c>
      <c r="I509" s="152">
        <v>1</v>
      </c>
      <c r="J509" s="110">
        <v>0.14285714285714285</v>
      </c>
      <c r="K509" s="152">
        <v>5</v>
      </c>
      <c r="L509" s="110">
        <v>0.35714285714285715</v>
      </c>
      <c r="M509" s="152">
        <v>0</v>
      </c>
      <c r="N509" s="110" t="e">
        <v>#DIV/0!</v>
      </c>
    </row>
    <row r="510" spans="1:14" ht="15" hidden="1" customHeight="1" x14ac:dyDescent="0.25">
      <c r="A510" s="204"/>
      <c r="B510" s="159" t="s">
        <v>19</v>
      </c>
      <c r="C510" s="152">
        <v>65</v>
      </c>
      <c r="D510" s="110">
        <v>0.23550724637681159</v>
      </c>
      <c r="E510" s="152">
        <v>76</v>
      </c>
      <c r="F510" s="110">
        <v>0.30158730158730157</v>
      </c>
      <c r="G510" s="152">
        <v>30</v>
      </c>
      <c r="H510" s="110">
        <v>0.3</v>
      </c>
      <c r="I510" s="152">
        <v>65</v>
      </c>
      <c r="J510" s="110">
        <v>0.90277777777777779</v>
      </c>
      <c r="K510" s="152">
        <v>76</v>
      </c>
      <c r="L510" s="110">
        <v>0.84444444444444444</v>
      </c>
      <c r="M510" s="152">
        <v>30</v>
      </c>
      <c r="N510" s="110">
        <v>1</v>
      </c>
    </row>
    <row r="511" spans="1:14" ht="15.75" thickBot="1" x14ac:dyDescent="0.3">
      <c r="A511" s="205"/>
      <c r="B511" s="160" t="s">
        <v>357</v>
      </c>
      <c r="C511" s="143">
        <v>61</v>
      </c>
      <c r="D511" s="113">
        <v>0.2890995260663507</v>
      </c>
      <c r="E511" s="143">
        <v>34</v>
      </c>
      <c r="F511" s="113">
        <v>0.19318181818181818</v>
      </c>
      <c r="G511" s="143">
        <v>15</v>
      </c>
      <c r="H511" s="113">
        <v>0.21428571428571427</v>
      </c>
      <c r="I511" s="143">
        <v>3</v>
      </c>
      <c r="J511" s="113">
        <v>0.42857142857142855</v>
      </c>
      <c r="K511" s="143">
        <v>2</v>
      </c>
      <c r="L511" s="113">
        <v>0.14285714285714285</v>
      </c>
      <c r="M511" s="143">
        <v>0</v>
      </c>
      <c r="N511" s="113" t="e">
        <v>#DIV/0!</v>
      </c>
    </row>
    <row r="512" spans="1:14" ht="15" x14ac:dyDescent="0.25">
      <c r="A512" s="203" t="s">
        <v>1118</v>
      </c>
      <c r="B512" s="158" t="s">
        <v>21</v>
      </c>
      <c r="C512" s="141">
        <v>0</v>
      </c>
      <c r="D512" s="107">
        <v>0</v>
      </c>
      <c r="E512" s="141">
        <v>0</v>
      </c>
      <c r="F512" s="107">
        <v>0</v>
      </c>
      <c r="G512" s="141">
        <v>0</v>
      </c>
      <c r="H512" s="107">
        <v>0</v>
      </c>
      <c r="I512" s="141">
        <v>0</v>
      </c>
      <c r="J512" s="107">
        <v>0</v>
      </c>
      <c r="K512" s="141">
        <v>0</v>
      </c>
      <c r="L512" s="107">
        <v>0</v>
      </c>
      <c r="M512" s="141">
        <v>0</v>
      </c>
      <c r="N512" s="107" t="e">
        <v>#DIV/0!</v>
      </c>
    </row>
    <row r="513" spans="1:14" ht="15" x14ac:dyDescent="0.25">
      <c r="A513" s="204"/>
      <c r="B513" s="159" t="s">
        <v>20</v>
      </c>
      <c r="C513" s="152">
        <v>1</v>
      </c>
      <c r="D513" s="110">
        <v>1.6949152542372881E-2</v>
      </c>
      <c r="E513" s="152">
        <v>0</v>
      </c>
      <c r="F513" s="110">
        <v>0</v>
      </c>
      <c r="G513" s="152">
        <v>0</v>
      </c>
      <c r="H513" s="110">
        <v>0</v>
      </c>
      <c r="I513" s="152">
        <v>0</v>
      </c>
      <c r="J513" s="110">
        <v>0</v>
      </c>
      <c r="K513" s="152">
        <v>0</v>
      </c>
      <c r="L513" s="110">
        <v>0</v>
      </c>
      <c r="M513" s="152">
        <v>0</v>
      </c>
      <c r="N513" s="110" t="e">
        <v>#DIV/0!</v>
      </c>
    </row>
    <row r="514" spans="1:14" ht="15" hidden="1" customHeight="1" x14ac:dyDescent="0.25">
      <c r="A514" s="204"/>
      <c r="B514" s="159" t="s">
        <v>19</v>
      </c>
      <c r="C514" s="152">
        <v>65</v>
      </c>
      <c r="D514" s="110">
        <v>0.52419354838709675</v>
      </c>
      <c r="E514" s="152">
        <v>76</v>
      </c>
      <c r="F514" s="110">
        <v>0.49032258064516127</v>
      </c>
      <c r="G514" s="152">
        <v>30</v>
      </c>
      <c r="H514" s="110">
        <v>0.55555555555555558</v>
      </c>
      <c r="I514" s="152">
        <v>65</v>
      </c>
      <c r="J514" s="110">
        <v>0.94202898550724634</v>
      </c>
      <c r="K514" s="152">
        <v>76</v>
      </c>
      <c r="L514" s="110">
        <v>0.93827160493827155</v>
      </c>
      <c r="M514" s="152">
        <v>30</v>
      </c>
      <c r="N514" s="110">
        <v>1</v>
      </c>
    </row>
    <row r="515" spans="1:14" ht="15.75" thickBot="1" x14ac:dyDescent="0.3">
      <c r="A515" s="205"/>
      <c r="B515" s="160" t="s">
        <v>357</v>
      </c>
      <c r="C515" s="143">
        <v>58</v>
      </c>
      <c r="D515" s="113">
        <v>0.98305084745762716</v>
      </c>
      <c r="E515" s="143">
        <v>79</v>
      </c>
      <c r="F515" s="113">
        <v>1</v>
      </c>
      <c r="G515" s="143">
        <v>24</v>
      </c>
      <c r="H515" s="113">
        <v>1</v>
      </c>
      <c r="I515" s="143">
        <v>4</v>
      </c>
      <c r="J515" s="113">
        <v>1</v>
      </c>
      <c r="K515" s="143">
        <v>5</v>
      </c>
      <c r="L515" s="113">
        <v>1</v>
      </c>
      <c r="M515" s="143">
        <v>0</v>
      </c>
      <c r="N515" s="113" t="e">
        <v>#DIV/0!</v>
      </c>
    </row>
    <row r="516" spans="1:14" ht="15" x14ac:dyDescent="0.25">
      <c r="A516" s="203" t="s">
        <v>1119</v>
      </c>
      <c r="B516" s="158" t="s">
        <v>21</v>
      </c>
      <c r="C516" s="141">
        <v>139</v>
      </c>
      <c r="D516" s="107">
        <v>0.89102564102564108</v>
      </c>
      <c r="E516" s="141">
        <v>102</v>
      </c>
      <c r="F516" s="107">
        <v>0.82926829268292679</v>
      </c>
      <c r="G516" s="141">
        <v>45</v>
      </c>
      <c r="H516" s="107">
        <v>0.91836734693877553</v>
      </c>
      <c r="I516" s="141">
        <v>3</v>
      </c>
      <c r="J516" s="107">
        <v>1</v>
      </c>
      <c r="K516" s="141">
        <v>10</v>
      </c>
      <c r="L516" s="107">
        <v>0.83333333333333337</v>
      </c>
      <c r="M516" s="141">
        <v>0</v>
      </c>
      <c r="N516" s="107" t="e">
        <v>#DIV/0!</v>
      </c>
    </row>
    <row r="517" spans="1:14" ht="15" x14ac:dyDescent="0.25">
      <c r="A517" s="204"/>
      <c r="B517" s="159" t="s">
        <v>20</v>
      </c>
      <c r="C517" s="152">
        <v>8</v>
      </c>
      <c r="D517" s="110">
        <v>5.128205128205128E-2</v>
      </c>
      <c r="E517" s="152">
        <v>6</v>
      </c>
      <c r="F517" s="110">
        <v>4.878048780487805E-2</v>
      </c>
      <c r="G517" s="152">
        <v>2</v>
      </c>
      <c r="H517" s="110">
        <v>4.0816326530612242E-2</v>
      </c>
      <c r="I517" s="152">
        <v>0</v>
      </c>
      <c r="J517" s="110">
        <v>0</v>
      </c>
      <c r="K517" s="152">
        <v>0</v>
      </c>
      <c r="L517" s="110">
        <v>0</v>
      </c>
      <c r="M517" s="152">
        <v>0</v>
      </c>
      <c r="N517" s="110" t="e">
        <v>#DIV/0!</v>
      </c>
    </row>
    <row r="518" spans="1:14" ht="15" hidden="1" customHeight="1" x14ac:dyDescent="0.25">
      <c r="A518" s="204"/>
      <c r="B518" s="159" t="s">
        <v>19</v>
      </c>
      <c r="C518" s="152">
        <v>65</v>
      </c>
      <c r="D518" s="110">
        <v>0.29411764705882354</v>
      </c>
      <c r="E518" s="152">
        <v>76</v>
      </c>
      <c r="F518" s="110">
        <v>0.38190954773869346</v>
      </c>
      <c r="G518" s="152">
        <v>30</v>
      </c>
      <c r="H518" s="110">
        <v>0.379746835443038</v>
      </c>
      <c r="I518" s="152">
        <v>65</v>
      </c>
      <c r="J518" s="110">
        <v>0.95588235294117652</v>
      </c>
      <c r="K518" s="152">
        <v>76</v>
      </c>
      <c r="L518" s="110">
        <v>0.86363636363636365</v>
      </c>
      <c r="M518" s="152">
        <v>30</v>
      </c>
      <c r="N518" s="110">
        <v>1</v>
      </c>
    </row>
    <row r="519" spans="1:14" ht="15.75" thickBot="1" x14ac:dyDescent="0.3">
      <c r="A519" s="205"/>
      <c r="B519" s="160" t="s">
        <v>357</v>
      </c>
      <c r="C519" s="143">
        <v>9</v>
      </c>
      <c r="D519" s="113">
        <v>5.7692307692307696E-2</v>
      </c>
      <c r="E519" s="143">
        <v>15</v>
      </c>
      <c r="F519" s="113">
        <v>0.12195121951219512</v>
      </c>
      <c r="G519" s="143">
        <v>2</v>
      </c>
      <c r="H519" s="113">
        <v>4.0816326530612242E-2</v>
      </c>
      <c r="I519" s="143">
        <v>0</v>
      </c>
      <c r="J519" s="113">
        <v>0</v>
      </c>
      <c r="K519" s="143">
        <v>2</v>
      </c>
      <c r="L519" s="113">
        <v>0.16666666666666666</v>
      </c>
      <c r="M519" s="143">
        <v>0</v>
      </c>
      <c r="N519" s="113" t="e">
        <v>#DIV/0!</v>
      </c>
    </row>
    <row r="520" spans="1:14" ht="10.5" customHeight="1" x14ac:dyDescent="0.25">
      <c r="A520" s="93"/>
      <c r="B520" s="93"/>
      <c r="C520" s="93"/>
      <c r="D520" s="94"/>
      <c r="E520" s="93"/>
      <c r="F520" s="94"/>
      <c r="G520" s="93"/>
      <c r="H520" s="94"/>
      <c r="I520" s="93"/>
      <c r="J520" s="94"/>
      <c r="K520" s="93"/>
      <c r="L520" s="94"/>
      <c r="M520" s="93"/>
      <c r="N520" s="94"/>
    </row>
    <row r="521" spans="1:14" ht="6.75" customHeight="1" x14ac:dyDescent="0.25">
      <c r="A521" s="116"/>
      <c r="B521" s="116"/>
      <c r="C521" s="116"/>
      <c r="D521" s="116"/>
      <c r="E521" s="116"/>
      <c r="F521" s="116"/>
      <c r="G521" s="116"/>
      <c r="H521" s="116"/>
      <c r="I521" s="48"/>
      <c r="J521" s="48"/>
      <c r="K521" s="48"/>
      <c r="L521" s="48"/>
      <c r="M521" s="48"/>
      <c r="N521" s="48"/>
    </row>
    <row r="522" spans="1:14" ht="15" hidden="1" customHeight="1" x14ac:dyDescent="0.25">
      <c r="A522" s="84"/>
      <c r="B522" s="85"/>
      <c r="C522" s="52"/>
      <c r="D522" s="86"/>
      <c r="E522" s="52"/>
      <c r="F522" s="86"/>
      <c r="G522" s="52"/>
      <c r="H522" s="86"/>
      <c r="I522" s="52"/>
      <c r="J522" s="86"/>
      <c r="K522" s="52"/>
      <c r="L522" s="86"/>
      <c r="M522" s="52"/>
      <c r="N522" s="86"/>
    </row>
    <row r="523" spans="1:14" ht="15" hidden="1" customHeight="1" x14ac:dyDescent="0.25">
      <c r="A523" s="230" t="s">
        <v>169</v>
      </c>
      <c r="B523" s="48"/>
      <c r="C523" s="90" t="s">
        <v>333</v>
      </c>
      <c r="D523" s="90" t="s">
        <v>332</v>
      </c>
      <c r="E523" s="90" t="s">
        <v>333</v>
      </c>
      <c r="F523" s="90" t="s">
        <v>332</v>
      </c>
      <c r="G523" s="90" t="s">
        <v>333</v>
      </c>
      <c r="H523" s="90" t="s">
        <v>332</v>
      </c>
      <c r="I523" s="90" t="s">
        <v>333</v>
      </c>
      <c r="J523" s="90" t="s">
        <v>332</v>
      </c>
      <c r="K523" s="90" t="s">
        <v>333</v>
      </c>
      <c r="L523" s="90" t="s">
        <v>332</v>
      </c>
      <c r="M523" s="90" t="s">
        <v>333</v>
      </c>
      <c r="N523" s="90" t="s">
        <v>332</v>
      </c>
    </row>
    <row r="524" spans="1:14" ht="15" hidden="1" customHeight="1" x14ac:dyDescent="0.25">
      <c r="A524" s="230"/>
      <c r="B524" s="50" t="s">
        <v>27</v>
      </c>
      <c r="C524" s="82">
        <v>118</v>
      </c>
      <c r="D524" s="83">
        <v>0.57843137254901966</v>
      </c>
      <c r="E524" s="82">
        <v>77</v>
      </c>
      <c r="F524" s="83">
        <v>0.43502824858757061</v>
      </c>
      <c r="G524" s="82">
        <v>50</v>
      </c>
      <c r="H524" s="83">
        <v>0.7142857142857143</v>
      </c>
      <c r="I524" s="82">
        <v>3</v>
      </c>
      <c r="J524" s="83">
        <v>0.42857142857142855</v>
      </c>
      <c r="K524" s="82">
        <v>5</v>
      </c>
      <c r="L524" s="83">
        <v>0.35714285714285715</v>
      </c>
      <c r="M524" s="82">
        <v>0</v>
      </c>
      <c r="N524" s="83" t="e">
        <v>#DIV/0!</v>
      </c>
    </row>
    <row r="525" spans="1:14" ht="15" hidden="1" customHeight="1" x14ac:dyDescent="0.25">
      <c r="A525" s="230"/>
      <c r="B525" s="50" t="s">
        <v>28</v>
      </c>
      <c r="C525" s="82">
        <v>86</v>
      </c>
      <c r="D525" s="83">
        <v>0.42156862745098039</v>
      </c>
      <c r="E525" s="82">
        <v>100</v>
      </c>
      <c r="F525" s="83">
        <v>0.56497175141242939</v>
      </c>
      <c r="G525" s="82">
        <v>20</v>
      </c>
      <c r="H525" s="83">
        <v>0.2857142857142857</v>
      </c>
      <c r="I525" s="82">
        <v>4</v>
      </c>
      <c r="J525" s="83">
        <v>0.5714285714285714</v>
      </c>
      <c r="K525" s="82">
        <v>9</v>
      </c>
      <c r="L525" s="83">
        <v>0.6428571428571429</v>
      </c>
      <c r="M525" s="82">
        <v>0</v>
      </c>
      <c r="N525" s="83" t="e">
        <v>#DIV/0!</v>
      </c>
    </row>
    <row r="526" spans="1:14" ht="15" hidden="1" customHeight="1" x14ac:dyDescent="0.25">
      <c r="A526" s="230"/>
      <c r="B526" s="48"/>
      <c r="C526" s="48"/>
      <c r="D526" s="61"/>
      <c r="E526" s="48"/>
      <c r="F526" s="61"/>
      <c r="G526" s="48"/>
      <c r="H526" s="61"/>
      <c r="I526" s="48"/>
      <c r="J526" s="61"/>
      <c r="K526" s="48"/>
      <c r="L526" s="61"/>
      <c r="M526" s="48"/>
      <c r="N526" s="61"/>
    </row>
    <row r="527" spans="1:14" ht="15" hidden="1" customHeight="1" x14ac:dyDescent="0.25">
      <c r="A527" s="230"/>
      <c r="B527" s="48"/>
      <c r="C527" s="48"/>
      <c r="D527" s="61"/>
      <c r="E527" s="48"/>
      <c r="F527" s="61"/>
      <c r="G527" s="48"/>
      <c r="H527" s="61"/>
      <c r="I527" s="48"/>
      <c r="J527" s="61"/>
      <c r="K527" s="48"/>
      <c r="L527" s="61"/>
      <c r="M527" s="48"/>
      <c r="N527" s="61"/>
    </row>
    <row r="528" spans="1:14" ht="15" hidden="1" customHeight="1" x14ac:dyDescent="0.25">
      <c r="A528" s="230"/>
      <c r="B528" s="48"/>
      <c r="C528" s="48"/>
      <c r="D528" s="61"/>
      <c r="E528" s="48"/>
      <c r="F528" s="61"/>
      <c r="G528" s="48"/>
      <c r="H528" s="61"/>
      <c r="I528" s="48"/>
      <c r="J528" s="61"/>
      <c r="K528" s="48"/>
      <c r="L528" s="61"/>
      <c r="M528" s="48"/>
      <c r="N528" s="61"/>
    </row>
    <row r="529" spans="1:15" ht="15" hidden="1" customHeight="1" x14ac:dyDescent="0.25">
      <c r="A529" s="48"/>
      <c r="B529" s="48"/>
      <c r="C529" s="48"/>
      <c r="D529" s="61"/>
      <c r="E529" s="48"/>
      <c r="F529" s="61"/>
      <c r="G529" s="48"/>
      <c r="H529" s="61"/>
      <c r="I529" s="48"/>
      <c r="J529" s="61"/>
      <c r="K529" s="48"/>
      <c r="L529" s="61"/>
      <c r="M529" s="48"/>
      <c r="N529" s="61"/>
    </row>
    <row r="530" spans="1:15" ht="15" customHeight="1" x14ac:dyDescent="0.25">
      <c r="A530" s="193" t="s">
        <v>1073</v>
      </c>
      <c r="B530" s="48"/>
      <c r="C530" s="191"/>
      <c r="D530" s="191"/>
      <c r="E530" s="191"/>
      <c r="F530" s="191"/>
      <c r="G530" s="191"/>
      <c r="H530" s="191"/>
      <c r="I530" s="191"/>
      <c r="J530" s="191"/>
      <c r="K530" s="136"/>
      <c r="L530" s="136"/>
      <c r="M530" s="136"/>
      <c r="N530" s="136"/>
    </row>
    <row r="531" spans="1:15" ht="15" customHeight="1" x14ac:dyDescent="0.25">
      <c r="A531" s="193"/>
      <c r="B531" s="48"/>
      <c r="C531" s="7" t="s">
        <v>333</v>
      </c>
      <c r="D531" s="7" t="s">
        <v>332</v>
      </c>
      <c r="E531" s="7" t="s">
        <v>333</v>
      </c>
      <c r="F531" s="7" t="s">
        <v>332</v>
      </c>
      <c r="G531" s="7" t="s">
        <v>333</v>
      </c>
      <c r="H531" s="7" t="s">
        <v>332</v>
      </c>
      <c r="I531" s="7" t="s">
        <v>333</v>
      </c>
      <c r="J531" s="7" t="s">
        <v>332</v>
      </c>
      <c r="K531" s="7" t="s">
        <v>333</v>
      </c>
      <c r="L531" s="7" t="s">
        <v>332</v>
      </c>
      <c r="M531" s="7" t="s">
        <v>333</v>
      </c>
      <c r="N531" s="7" t="s">
        <v>332</v>
      </c>
    </row>
    <row r="532" spans="1:15" ht="15" x14ac:dyDescent="0.25">
      <c r="A532" s="193"/>
      <c r="B532" s="50" t="s">
        <v>27</v>
      </c>
      <c r="C532" s="2">
        <v>170</v>
      </c>
      <c r="D532" s="35">
        <v>0.83743842364532017</v>
      </c>
      <c r="E532" s="2">
        <v>120</v>
      </c>
      <c r="F532" s="35">
        <v>0.67796610169491522</v>
      </c>
      <c r="G532" s="2">
        <v>63</v>
      </c>
      <c r="H532" s="35">
        <v>0.91304347826086951</v>
      </c>
      <c r="I532" s="2">
        <v>6</v>
      </c>
      <c r="J532" s="35">
        <v>0.8571428571428571</v>
      </c>
      <c r="K532" s="2">
        <v>9</v>
      </c>
      <c r="L532" s="35">
        <v>0.6428571428571429</v>
      </c>
      <c r="M532" s="2">
        <v>0</v>
      </c>
      <c r="N532" s="35" t="e">
        <v>#DIV/0!</v>
      </c>
    </row>
    <row r="533" spans="1:15" ht="15" x14ac:dyDescent="0.25">
      <c r="A533" s="193"/>
      <c r="B533" s="50" t="s">
        <v>28</v>
      </c>
      <c r="C533" s="2">
        <v>33</v>
      </c>
      <c r="D533" s="35">
        <v>0.1625615763546798</v>
      </c>
      <c r="E533" s="2">
        <v>57</v>
      </c>
      <c r="F533" s="35">
        <v>0.32203389830508472</v>
      </c>
      <c r="G533" s="2">
        <v>6</v>
      </c>
      <c r="H533" s="35">
        <v>8.6956521739130432E-2</v>
      </c>
      <c r="I533" s="2">
        <v>1</v>
      </c>
      <c r="J533" s="35">
        <v>0.14285714285714285</v>
      </c>
      <c r="K533" s="2">
        <v>5</v>
      </c>
      <c r="L533" s="35">
        <v>0.35714285714285715</v>
      </c>
      <c r="M533" s="2">
        <v>0</v>
      </c>
      <c r="N533" s="35" t="e">
        <v>#DIV/0!</v>
      </c>
    </row>
    <row r="534" spans="1:15" ht="7.5" customHeight="1" x14ac:dyDescent="0.25">
      <c r="A534" s="193"/>
      <c r="B534" s="48"/>
      <c r="C534" s="48"/>
      <c r="D534" s="61"/>
      <c r="E534" s="48"/>
      <c r="F534" s="61"/>
      <c r="G534" s="48"/>
      <c r="H534" s="61"/>
      <c r="I534" s="48"/>
      <c r="J534" s="61"/>
      <c r="K534" s="48"/>
      <c r="L534" s="61"/>
      <c r="M534" s="48"/>
      <c r="N534" s="61"/>
    </row>
    <row r="535" spans="1:15" ht="15" x14ac:dyDescent="0.25">
      <c r="A535" s="193"/>
      <c r="B535" s="48"/>
      <c r="C535" s="192"/>
      <c r="D535" s="192"/>
      <c r="E535" s="192"/>
      <c r="F535" s="192"/>
      <c r="G535" s="192"/>
      <c r="H535" s="192"/>
      <c r="I535" s="192"/>
      <c r="J535" s="192"/>
      <c r="K535" s="140"/>
      <c r="L535" s="140"/>
      <c r="M535" s="140"/>
      <c r="N535" s="140"/>
    </row>
    <row r="536" spans="1:15" ht="15" x14ac:dyDescent="0.25">
      <c r="A536" s="193"/>
      <c r="B536" s="48"/>
      <c r="C536" s="192"/>
      <c r="D536" s="192"/>
      <c r="E536" s="192"/>
      <c r="F536" s="192"/>
      <c r="G536" s="192"/>
      <c r="H536" s="192"/>
      <c r="I536" s="192"/>
      <c r="J536" s="192"/>
      <c r="K536" s="140"/>
      <c r="L536" s="140"/>
      <c r="M536" s="140"/>
      <c r="N536" s="140"/>
    </row>
    <row r="537" spans="1:15" ht="10.5" customHeight="1" x14ac:dyDescent="0.25">
      <c r="A537" s="93"/>
      <c r="B537" s="93"/>
      <c r="C537" s="93"/>
      <c r="D537" s="94"/>
      <c r="E537" s="93"/>
      <c r="F537" s="94"/>
      <c r="G537" s="93"/>
      <c r="H537" s="94"/>
      <c r="I537" s="93"/>
      <c r="J537" s="94"/>
      <c r="K537" s="93"/>
      <c r="L537" s="94"/>
      <c r="M537" s="93"/>
      <c r="N537" s="94"/>
    </row>
    <row r="538" spans="1:15" ht="6.75" customHeight="1" x14ac:dyDescent="0.25">
      <c r="A538" s="116"/>
      <c r="B538" s="116"/>
      <c r="C538" s="116"/>
      <c r="D538" s="116"/>
      <c r="E538" s="116"/>
      <c r="F538" s="116"/>
      <c r="G538" s="116"/>
      <c r="H538" s="116"/>
      <c r="I538" s="48"/>
      <c r="J538" s="48"/>
      <c r="K538" s="48"/>
      <c r="L538" s="48"/>
      <c r="M538" s="48"/>
      <c r="N538" s="48"/>
    </row>
    <row r="539" spans="1:15" ht="15" hidden="1" customHeight="1" x14ac:dyDescent="0.25"/>
    <row r="540" spans="1:15" ht="31.5" hidden="1" customHeight="1" x14ac:dyDescent="0.25">
      <c r="A540" s="233" t="s">
        <v>170</v>
      </c>
      <c r="B540" s="233"/>
      <c r="C540" s="233"/>
      <c r="D540" s="233"/>
      <c r="E540" s="135"/>
      <c r="F540" s="135"/>
      <c r="G540" s="135"/>
      <c r="H540" s="135"/>
      <c r="J540" s="19"/>
      <c r="L540" s="19"/>
      <c r="N540" s="19"/>
    </row>
    <row r="541" spans="1:15" ht="15" hidden="1" customHeight="1" x14ac:dyDescent="0.25"/>
    <row r="542" spans="1:15" ht="15.75" hidden="1" customHeight="1" thickBot="1" x14ac:dyDescent="0.3">
      <c r="C542" s="9" t="s">
        <v>16</v>
      </c>
      <c r="E542" s="9" t="s">
        <v>16</v>
      </c>
      <c r="G542" s="9" t="s">
        <v>16</v>
      </c>
      <c r="I542" s="9" t="s">
        <v>16</v>
      </c>
      <c r="K542" s="9" t="s">
        <v>16</v>
      </c>
      <c r="M542" s="9" t="s">
        <v>16</v>
      </c>
    </row>
    <row r="543" spans="1:15" ht="15" hidden="1" customHeight="1" x14ac:dyDescent="0.25">
      <c r="A543" s="200" t="s">
        <v>40</v>
      </c>
      <c r="B543" s="25" t="s">
        <v>51</v>
      </c>
      <c r="C543" s="17"/>
      <c r="E543" s="17"/>
      <c r="G543" s="17"/>
      <c r="I543" s="17"/>
      <c r="K543" s="17"/>
      <c r="M543" s="17"/>
    </row>
    <row r="544" spans="1:15" s="1" customFormat="1" ht="15.75" hidden="1" customHeight="1" thickBot="1" x14ac:dyDescent="0.3">
      <c r="A544" s="202"/>
      <c r="B544" s="26" t="s">
        <v>52</v>
      </c>
      <c r="C544" s="18"/>
      <c r="E544" s="18"/>
      <c r="G544" s="18"/>
      <c r="I544" s="18"/>
      <c r="K544" s="18"/>
      <c r="M544" s="18"/>
      <c r="O544" s="19"/>
    </row>
    <row r="545" spans="1:15" s="1" customFormat="1" ht="15" hidden="1" customHeight="1" x14ac:dyDescent="0.25">
      <c r="A545" s="200" t="s">
        <v>41</v>
      </c>
      <c r="B545" s="25" t="s">
        <v>51</v>
      </c>
      <c r="C545" s="17"/>
      <c r="E545" s="17"/>
      <c r="G545" s="17"/>
      <c r="I545" s="17"/>
      <c r="K545" s="17"/>
      <c r="M545" s="17"/>
      <c r="O545" s="19"/>
    </row>
    <row r="546" spans="1:15" s="1" customFormat="1" ht="15.75" hidden="1" customHeight="1" thickBot="1" x14ac:dyDescent="0.3">
      <c r="A546" s="202"/>
      <c r="B546" s="26" t="s">
        <v>52</v>
      </c>
      <c r="C546" s="18"/>
      <c r="E546" s="18"/>
      <c r="G546" s="18"/>
      <c r="I546" s="18"/>
      <c r="K546" s="18"/>
      <c r="M546" s="18"/>
      <c r="O546" s="19"/>
    </row>
    <row r="547" spans="1:15" s="1" customFormat="1" ht="15" hidden="1" customHeight="1" x14ac:dyDescent="0.25">
      <c r="A547" s="200" t="s">
        <v>42</v>
      </c>
      <c r="B547" s="25" t="s">
        <v>51</v>
      </c>
      <c r="C547" s="17"/>
      <c r="E547" s="17"/>
      <c r="G547" s="17"/>
      <c r="I547" s="17"/>
      <c r="K547" s="17"/>
      <c r="M547" s="17"/>
      <c r="O547" s="19"/>
    </row>
    <row r="548" spans="1:15" s="1" customFormat="1" ht="15.75" hidden="1" customHeight="1" thickBot="1" x14ac:dyDescent="0.3">
      <c r="A548" s="202"/>
      <c r="B548" s="26" t="s">
        <v>52</v>
      </c>
      <c r="C548" s="18"/>
      <c r="E548" s="18"/>
      <c r="G548" s="18"/>
      <c r="I548" s="18"/>
      <c r="K548" s="18"/>
      <c r="M548" s="18"/>
      <c r="O548" s="19"/>
    </row>
    <row r="549" spans="1:15" s="1" customFormat="1" ht="15" hidden="1" customHeight="1" x14ac:dyDescent="0.25">
      <c r="A549" s="200" t="s">
        <v>43</v>
      </c>
      <c r="B549" s="25" t="s">
        <v>51</v>
      </c>
      <c r="C549" s="17"/>
      <c r="E549" s="17"/>
      <c r="G549" s="17"/>
      <c r="I549" s="17"/>
      <c r="K549" s="17"/>
      <c r="M549" s="17"/>
      <c r="O549" s="19"/>
    </row>
    <row r="550" spans="1:15" s="1" customFormat="1" ht="15.75" hidden="1" customHeight="1" thickBot="1" x14ac:dyDescent="0.3">
      <c r="A550" s="202"/>
      <c r="B550" s="26" t="s">
        <v>52</v>
      </c>
      <c r="C550" s="18"/>
      <c r="E550" s="18"/>
      <c r="G550" s="18"/>
      <c r="I550" s="18"/>
      <c r="K550" s="18"/>
      <c r="M550" s="18"/>
      <c r="O550" s="19"/>
    </row>
    <row r="551" spans="1:15" s="1" customFormat="1" ht="15" hidden="1" customHeight="1" x14ac:dyDescent="0.25">
      <c r="A551" s="200" t="s">
        <v>44</v>
      </c>
      <c r="B551" s="25" t="s">
        <v>51</v>
      </c>
      <c r="C551" s="17"/>
      <c r="E551" s="17"/>
      <c r="G551" s="17"/>
      <c r="I551" s="17"/>
      <c r="K551" s="17"/>
      <c r="M551" s="17"/>
      <c r="O551" s="19"/>
    </row>
    <row r="552" spans="1:15" s="1" customFormat="1" ht="15.75" hidden="1" customHeight="1" thickBot="1" x14ac:dyDescent="0.3">
      <c r="A552" s="202"/>
      <c r="B552" s="26" t="s">
        <v>52</v>
      </c>
      <c r="C552" s="18"/>
      <c r="E552" s="18"/>
      <c r="G552" s="18"/>
      <c r="I552" s="18"/>
      <c r="K552" s="18"/>
      <c r="M552" s="18"/>
      <c r="O552" s="19"/>
    </row>
    <row r="553" spans="1:15" s="1" customFormat="1" ht="15" hidden="1" customHeight="1" x14ac:dyDescent="0.25">
      <c r="A553" s="200" t="s">
        <v>45</v>
      </c>
      <c r="B553" s="25" t="s">
        <v>51</v>
      </c>
      <c r="C553" s="17"/>
      <c r="E553" s="17"/>
      <c r="G553" s="17"/>
      <c r="I553" s="17"/>
      <c r="K553" s="17"/>
      <c r="M553" s="17"/>
      <c r="O553" s="19"/>
    </row>
    <row r="554" spans="1:15" s="1" customFormat="1" ht="15.75" hidden="1" customHeight="1" thickBot="1" x14ac:dyDescent="0.3">
      <c r="A554" s="202"/>
      <c r="B554" s="26" t="s">
        <v>52</v>
      </c>
      <c r="C554" s="18"/>
      <c r="E554" s="18"/>
      <c r="G554" s="18"/>
      <c r="I554" s="18"/>
      <c r="K554" s="18"/>
      <c r="M554" s="18"/>
      <c r="O554" s="19"/>
    </row>
    <row r="555" spans="1:15" s="1" customFormat="1" ht="15" hidden="1" customHeight="1" x14ac:dyDescent="0.25">
      <c r="A555" s="200" t="s">
        <v>46</v>
      </c>
      <c r="B555" s="25" t="s">
        <v>51</v>
      </c>
      <c r="C555" s="17"/>
      <c r="E555" s="17"/>
      <c r="G555" s="17"/>
      <c r="I555" s="17"/>
      <c r="K555" s="17"/>
      <c r="M555" s="17"/>
      <c r="O555" s="19"/>
    </row>
    <row r="556" spans="1:15" s="1" customFormat="1" ht="15.75" hidden="1" customHeight="1" thickBot="1" x14ac:dyDescent="0.3">
      <c r="A556" s="202"/>
      <c r="B556" s="26" t="s">
        <v>52</v>
      </c>
      <c r="C556" s="18"/>
      <c r="E556" s="18"/>
      <c r="G556" s="18"/>
      <c r="I556" s="18"/>
      <c r="K556" s="18"/>
      <c r="M556" s="18"/>
      <c r="O556" s="19"/>
    </row>
    <row r="557" spans="1:15" s="1" customFormat="1" ht="15" hidden="1" customHeight="1" x14ac:dyDescent="0.25">
      <c r="A557" s="200" t="s">
        <v>47</v>
      </c>
      <c r="B557" s="25" t="s">
        <v>51</v>
      </c>
      <c r="C557" s="17"/>
      <c r="E557" s="17"/>
      <c r="G557" s="17"/>
      <c r="I557" s="17"/>
      <c r="K557" s="17"/>
      <c r="M557" s="17"/>
      <c r="O557" s="19"/>
    </row>
    <row r="558" spans="1:15" s="1" customFormat="1" ht="15.75" hidden="1" customHeight="1" thickBot="1" x14ac:dyDescent="0.3">
      <c r="A558" s="202"/>
      <c r="B558" s="26" t="s">
        <v>52</v>
      </c>
      <c r="C558" s="18"/>
      <c r="E558" s="18"/>
      <c r="G558" s="18"/>
      <c r="I558" s="18"/>
      <c r="K558" s="18"/>
      <c r="M558" s="18"/>
      <c r="O558" s="19"/>
    </row>
    <row r="559" spans="1:15" s="1" customFormat="1" ht="15" hidden="1" customHeight="1" x14ac:dyDescent="0.25">
      <c r="A559" s="200" t="s">
        <v>48</v>
      </c>
      <c r="B559" s="25" t="s">
        <v>51</v>
      </c>
      <c r="C559" s="17"/>
      <c r="E559" s="17"/>
      <c r="G559" s="17"/>
      <c r="I559" s="17"/>
      <c r="K559" s="17"/>
      <c r="M559" s="17"/>
      <c r="O559" s="19"/>
    </row>
    <row r="560" spans="1:15" ht="15.75" hidden="1" customHeight="1" thickBot="1" x14ac:dyDescent="0.3">
      <c r="A560" s="202"/>
      <c r="B560" s="26" t="s">
        <v>52</v>
      </c>
      <c r="C560" s="18"/>
      <c r="E560" s="18"/>
      <c r="G560" s="18"/>
      <c r="I560" s="18"/>
      <c r="K560" s="18"/>
      <c r="M560" s="18"/>
    </row>
    <row r="561" spans="1:14" ht="15" hidden="1" customHeight="1" x14ac:dyDescent="0.25">
      <c r="A561" s="200" t="s">
        <v>49</v>
      </c>
      <c r="B561" s="25" t="s">
        <v>51</v>
      </c>
      <c r="C561" s="17"/>
      <c r="E561" s="17"/>
      <c r="G561" s="17"/>
      <c r="I561" s="17"/>
      <c r="K561" s="17"/>
      <c r="M561" s="17"/>
    </row>
    <row r="562" spans="1:14" ht="15.75" hidden="1" customHeight="1" thickBot="1" x14ac:dyDescent="0.3">
      <c r="A562" s="202"/>
      <c r="B562" s="26" t="s">
        <v>52</v>
      </c>
      <c r="C562" s="18"/>
      <c r="E562" s="18"/>
      <c r="G562" s="18"/>
      <c r="I562" s="18"/>
      <c r="K562" s="18"/>
      <c r="M562" s="18"/>
    </row>
    <row r="563" spans="1:14" ht="15" hidden="1" customHeight="1" x14ac:dyDescent="0.25">
      <c r="A563" s="200" t="s">
        <v>50</v>
      </c>
      <c r="B563" s="25" t="s">
        <v>51</v>
      </c>
      <c r="C563" s="17"/>
      <c r="E563" s="17"/>
      <c r="G563" s="17"/>
      <c r="I563" s="17"/>
      <c r="K563" s="17"/>
      <c r="M563" s="17"/>
    </row>
    <row r="564" spans="1:14" ht="15.75" hidden="1" customHeight="1" thickBot="1" x14ac:dyDescent="0.3">
      <c r="A564" s="202"/>
      <c r="B564" s="26" t="s">
        <v>52</v>
      </c>
      <c r="C564" s="18"/>
      <c r="E564" s="18"/>
      <c r="G564" s="18"/>
      <c r="I564" s="18"/>
      <c r="K564" s="18"/>
      <c r="M564" s="18"/>
    </row>
    <row r="565" spans="1:14" ht="15" hidden="1" customHeight="1" x14ac:dyDescent="0.25"/>
    <row r="566" spans="1:14" ht="15" hidden="1" customHeight="1" x14ac:dyDescent="0.25"/>
    <row r="567" spans="1:14" ht="15" hidden="1" customHeight="1" x14ac:dyDescent="0.25"/>
    <row r="568" spans="1:14" ht="15" hidden="1" customHeight="1" x14ac:dyDescent="0.25"/>
    <row r="569" spans="1:14" ht="15" hidden="1" customHeight="1" x14ac:dyDescent="0.25"/>
    <row r="570" spans="1:14" ht="15" hidden="1" customHeight="1" x14ac:dyDescent="0.25"/>
    <row r="571" spans="1:14" ht="15" customHeight="1" x14ac:dyDescent="0.25">
      <c r="A571" s="253" t="s">
        <v>1074</v>
      </c>
      <c r="B571" s="52"/>
      <c r="C571" s="7" t="s">
        <v>333</v>
      </c>
      <c r="D571" s="7" t="s">
        <v>332</v>
      </c>
      <c r="E571" s="7" t="s">
        <v>333</v>
      </c>
      <c r="F571" s="7" t="s">
        <v>332</v>
      </c>
      <c r="G571" s="7" t="s">
        <v>333</v>
      </c>
      <c r="H571" s="7" t="s">
        <v>332</v>
      </c>
      <c r="I571" s="182" t="s">
        <v>333</v>
      </c>
      <c r="J571" s="7" t="s">
        <v>332</v>
      </c>
      <c r="K571" s="7" t="s">
        <v>333</v>
      </c>
      <c r="L571" s="7" t="s">
        <v>332</v>
      </c>
      <c r="M571" s="7" t="s">
        <v>333</v>
      </c>
      <c r="N571" s="7" t="s">
        <v>332</v>
      </c>
    </row>
    <row r="572" spans="1:14" ht="15" x14ac:dyDescent="0.25">
      <c r="A572" s="253"/>
      <c r="B572" s="85" t="s">
        <v>27</v>
      </c>
      <c r="C572" s="2">
        <v>43</v>
      </c>
      <c r="D572" s="35">
        <v>0.20574162679425836</v>
      </c>
      <c r="E572" s="2">
        <v>89</v>
      </c>
      <c r="F572" s="35">
        <v>0.478494623655914</v>
      </c>
      <c r="G572" s="2">
        <v>21</v>
      </c>
      <c r="H572" s="35">
        <v>0.29166666666666669</v>
      </c>
      <c r="I572" s="20">
        <v>1</v>
      </c>
      <c r="J572" s="35">
        <v>0.14285714285714285</v>
      </c>
      <c r="K572" s="2">
        <v>7</v>
      </c>
      <c r="L572" s="35">
        <v>0.46666666666666667</v>
      </c>
      <c r="M572" s="2">
        <v>0</v>
      </c>
      <c r="N572" s="35" t="e">
        <v>#DIV/0!</v>
      </c>
    </row>
    <row r="573" spans="1:14" ht="15" x14ac:dyDescent="0.25">
      <c r="A573" s="253"/>
      <c r="B573" s="85" t="s">
        <v>28</v>
      </c>
      <c r="C573" s="2">
        <v>166</v>
      </c>
      <c r="D573" s="35">
        <v>0.79425837320574166</v>
      </c>
      <c r="E573" s="2">
        <v>97</v>
      </c>
      <c r="F573" s="35">
        <v>0.521505376344086</v>
      </c>
      <c r="G573" s="2">
        <v>51</v>
      </c>
      <c r="H573" s="35">
        <v>0.70833333333333337</v>
      </c>
      <c r="I573" s="20">
        <v>6</v>
      </c>
      <c r="J573" s="35">
        <v>0.8571428571428571</v>
      </c>
      <c r="K573" s="2">
        <v>8</v>
      </c>
      <c r="L573" s="35">
        <v>0.53333333333333333</v>
      </c>
      <c r="M573" s="2">
        <v>0</v>
      </c>
      <c r="N573" s="35" t="e">
        <v>#DIV/0!</v>
      </c>
    </row>
    <row r="574" spans="1:14" ht="18.75" x14ac:dyDescent="0.3">
      <c r="A574" s="63"/>
      <c r="B574" s="48"/>
      <c r="C574" s="195" t="s">
        <v>106</v>
      </c>
      <c r="D574" s="245"/>
      <c r="E574" s="245"/>
      <c r="F574" s="245"/>
      <c r="G574" s="245"/>
      <c r="H574" s="196"/>
      <c r="I574" s="195" t="s">
        <v>365</v>
      </c>
      <c r="J574" s="245"/>
      <c r="K574" s="245"/>
      <c r="L574" s="245"/>
      <c r="M574" s="245"/>
      <c r="N574" s="196"/>
    </row>
    <row r="575" spans="1:14" ht="8.25" customHeight="1" x14ac:dyDescent="0.25">
      <c r="A575" s="48"/>
      <c r="B575" s="48"/>
      <c r="C575" s="48"/>
      <c r="D575" s="61"/>
      <c r="E575" s="48"/>
      <c r="F575" s="61"/>
      <c r="G575" s="48"/>
      <c r="H575" s="61"/>
      <c r="I575" s="48"/>
      <c r="J575" s="61"/>
      <c r="K575" s="48"/>
      <c r="L575" s="61"/>
      <c r="M575" s="48"/>
      <c r="N575" s="61"/>
    </row>
    <row r="576" spans="1:14" ht="14.25" customHeight="1" x14ac:dyDescent="0.25">
      <c r="A576" s="48"/>
      <c r="B576" s="48"/>
      <c r="C576" s="246" t="s">
        <v>336</v>
      </c>
      <c r="D576" s="246"/>
      <c r="E576" s="246" t="s">
        <v>337</v>
      </c>
      <c r="F576" s="246"/>
      <c r="G576" s="246" t="s">
        <v>171</v>
      </c>
      <c r="H576" s="246"/>
      <c r="I576" s="246" t="s">
        <v>336</v>
      </c>
      <c r="J576" s="246"/>
      <c r="K576" s="257" t="s">
        <v>337</v>
      </c>
      <c r="L576" s="258"/>
      <c r="M576" s="257" t="s">
        <v>171</v>
      </c>
      <c r="N576" s="258"/>
    </row>
    <row r="577" spans="1:14" ht="6.75" customHeight="1" x14ac:dyDescent="0.25">
      <c r="A577" s="178"/>
      <c r="B577" s="178"/>
      <c r="C577" s="178"/>
      <c r="D577" s="178"/>
      <c r="E577" s="178"/>
      <c r="F577" s="178"/>
      <c r="G577" s="178"/>
      <c r="H577" s="178"/>
      <c r="I577" s="48"/>
      <c r="J577" s="48"/>
      <c r="K577" s="48"/>
      <c r="L577" s="48"/>
      <c r="M577" s="48"/>
      <c r="N577" s="48"/>
    </row>
    <row r="578" spans="1:14" ht="15" customHeight="1" x14ac:dyDescent="0.25">
      <c r="A578" s="230" t="s">
        <v>1075</v>
      </c>
      <c r="B578" s="48"/>
      <c r="C578" s="7" t="s">
        <v>333</v>
      </c>
      <c r="D578" s="7" t="s">
        <v>332</v>
      </c>
      <c r="E578" s="7" t="s">
        <v>333</v>
      </c>
      <c r="F578" s="7" t="s">
        <v>332</v>
      </c>
      <c r="G578" s="7" t="s">
        <v>333</v>
      </c>
      <c r="H578" s="7" t="s">
        <v>332</v>
      </c>
      <c r="I578" s="7" t="s">
        <v>333</v>
      </c>
      <c r="J578" s="7" t="s">
        <v>332</v>
      </c>
      <c r="K578" s="7" t="s">
        <v>333</v>
      </c>
      <c r="L578" s="7" t="s">
        <v>332</v>
      </c>
      <c r="M578" s="7" t="s">
        <v>333</v>
      </c>
      <c r="N578" s="7" t="s">
        <v>332</v>
      </c>
    </row>
    <row r="579" spans="1:14" ht="15" x14ac:dyDescent="0.25">
      <c r="A579" s="230"/>
      <c r="B579" s="50" t="s">
        <v>27</v>
      </c>
      <c r="C579" s="82">
        <v>92</v>
      </c>
      <c r="D579" s="83">
        <v>0.43809523809523809</v>
      </c>
      <c r="E579" s="82">
        <v>79</v>
      </c>
      <c r="F579" s="83">
        <v>0.43406593406593408</v>
      </c>
      <c r="G579" s="82">
        <v>29</v>
      </c>
      <c r="H579" s="83">
        <v>0.41428571428571431</v>
      </c>
      <c r="I579" s="82">
        <v>1</v>
      </c>
      <c r="J579" s="83">
        <v>0.14285714285714285</v>
      </c>
      <c r="K579" s="82">
        <v>5</v>
      </c>
      <c r="L579" s="83">
        <v>0.33333333333333331</v>
      </c>
      <c r="M579" s="82">
        <v>0</v>
      </c>
      <c r="N579" s="83" t="e">
        <v>#DIV/0!</v>
      </c>
    </row>
    <row r="580" spans="1:14" ht="15" x14ac:dyDescent="0.25">
      <c r="A580" s="230"/>
      <c r="B580" s="50" t="s">
        <v>28</v>
      </c>
      <c r="C580" s="82">
        <v>118</v>
      </c>
      <c r="D580" s="83">
        <v>0.56190476190476191</v>
      </c>
      <c r="E580" s="82">
        <v>103</v>
      </c>
      <c r="F580" s="83">
        <v>0.56593406593406592</v>
      </c>
      <c r="G580" s="82">
        <v>41</v>
      </c>
      <c r="H580" s="83">
        <v>0.58571428571428574</v>
      </c>
      <c r="I580" s="82">
        <v>6</v>
      </c>
      <c r="J580" s="83">
        <v>0.8571428571428571</v>
      </c>
      <c r="K580" s="82">
        <v>10</v>
      </c>
      <c r="L580" s="83">
        <v>0.66666666666666663</v>
      </c>
      <c r="M580" s="82">
        <v>0</v>
      </c>
      <c r="N580" s="83" t="e">
        <v>#DIV/0!</v>
      </c>
    </row>
    <row r="581" spans="1:14" ht="15" x14ac:dyDescent="0.25">
      <c r="A581" s="230"/>
      <c r="B581" s="48"/>
      <c r="C581" s="48"/>
      <c r="D581" s="61"/>
      <c r="E581" s="48"/>
      <c r="F581" s="61"/>
      <c r="G581" s="48"/>
      <c r="H581" s="61"/>
      <c r="I581" s="48"/>
      <c r="J581" s="61"/>
      <c r="K581" s="48"/>
      <c r="L581" s="61"/>
      <c r="M581" s="48"/>
      <c r="N581" s="61"/>
    </row>
    <row r="582" spans="1:14" ht="15" x14ac:dyDescent="0.25">
      <c r="A582" s="186"/>
      <c r="B582" s="48"/>
      <c r="C582" s="48"/>
      <c r="D582" s="61"/>
      <c r="E582" s="48"/>
      <c r="F582" s="61"/>
      <c r="G582" s="48"/>
      <c r="H582" s="61"/>
      <c r="I582" s="48"/>
      <c r="J582" s="61"/>
      <c r="K582" s="48"/>
      <c r="L582" s="61"/>
      <c r="M582" s="48"/>
      <c r="N582" s="61"/>
    </row>
    <row r="583" spans="1:14" ht="21" customHeight="1" x14ac:dyDescent="0.25">
      <c r="A583" s="227" t="s">
        <v>1076</v>
      </c>
      <c r="B583" s="227"/>
      <c r="C583" s="116"/>
      <c r="D583" s="116"/>
      <c r="E583" s="116"/>
      <c r="F583" s="116"/>
      <c r="G583" s="116"/>
      <c r="H583" s="116"/>
      <c r="I583" s="91"/>
      <c r="J583" s="91"/>
      <c r="K583" s="91"/>
      <c r="L583" s="91"/>
      <c r="M583" s="91"/>
      <c r="N583" s="91"/>
    </row>
    <row r="584" spans="1:14" ht="15" x14ac:dyDescent="0.25">
      <c r="A584" s="213"/>
      <c r="B584" s="213"/>
      <c r="C584" s="178"/>
      <c r="D584" s="178"/>
      <c r="E584" s="178"/>
      <c r="F584" s="178"/>
      <c r="G584" s="178"/>
      <c r="H584" s="178"/>
      <c r="I584" s="52"/>
      <c r="J584" s="52"/>
      <c r="K584" s="52"/>
      <c r="L584" s="52"/>
      <c r="M584" s="52"/>
      <c r="N584" s="52"/>
    </row>
    <row r="585" spans="1:14" ht="15.75" thickBot="1" x14ac:dyDescent="0.3">
      <c r="A585" s="194"/>
      <c r="B585" s="194"/>
      <c r="C585" s="7" t="s">
        <v>333</v>
      </c>
      <c r="D585" s="7" t="s">
        <v>332</v>
      </c>
      <c r="E585" s="7" t="s">
        <v>333</v>
      </c>
      <c r="F585" s="7" t="s">
        <v>332</v>
      </c>
      <c r="G585" s="7" t="s">
        <v>333</v>
      </c>
      <c r="H585" s="7" t="s">
        <v>332</v>
      </c>
      <c r="I585" s="7" t="s">
        <v>333</v>
      </c>
      <c r="J585" s="7" t="s">
        <v>332</v>
      </c>
      <c r="K585" s="7" t="s">
        <v>333</v>
      </c>
      <c r="L585" s="7" t="s">
        <v>332</v>
      </c>
      <c r="M585" s="7" t="s">
        <v>333</v>
      </c>
      <c r="N585" s="7" t="s">
        <v>332</v>
      </c>
    </row>
    <row r="586" spans="1:14" ht="15" x14ac:dyDescent="0.25">
      <c r="A586" s="200" t="s">
        <v>1077</v>
      </c>
      <c r="B586" s="25" t="s">
        <v>27</v>
      </c>
      <c r="C586" s="183">
        <v>170</v>
      </c>
      <c r="D586" s="184">
        <v>0.89473684210526316</v>
      </c>
      <c r="E586" s="183">
        <v>177</v>
      </c>
      <c r="F586" s="184">
        <v>0.9943820224719101</v>
      </c>
      <c r="G586" s="183">
        <v>66</v>
      </c>
      <c r="H586" s="184">
        <v>0.9850746268656716</v>
      </c>
      <c r="I586" s="183">
        <v>4</v>
      </c>
      <c r="J586" s="184">
        <v>1</v>
      </c>
      <c r="K586" s="183">
        <v>15</v>
      </c>
      <c r="L586" s="184">
        <v>1</v>
      </c>
      <c r="M586" s="183">
        <v>0</v>
      </c>
      <c r="N586" s="184" t="e">
        <v>#DIV/0!</v>
      </c>
    </row>
    <row r="587" spans="1:14" ht="15.75" thickBot="1" x14ac:dyDescent="0.3">
      <c r="A587" s="202"/>
      <c r="B587" s="26" t="s">
        <v>28</v>
      </c>
      <c r="C587" s="11">
        <v>20</v>
      </c>
      <c r="D587" s="37">
        <v>0.10526315789473684</v>
      </c>
      <c r="E587" s="11">
        <v>1</v>
      </c>
      <c r="F587" s="37">
        <v>5.6179775280898875E-3</v>
      </c>
      <c r="G587" s="11">
        <v>1</v>
      </c>
      <c r="H587" s="37">
        <v>1.4925373134328358E-2</v>
      </c>
      <c r="I587" s="11">
        <v>0</v>
      </c>
      <c r="J587" s="37">
        <v>0</v>
      </c>
      <c r="K587" s="11">
        <v>0</v>
      </c>
      <c r="L587" s="37">
        <v>0</v>
      </c>
      <c r="M587" s="11">
        <v>0</v>
      </c>
      <c r="N587" s="37" t="e">
        <v>#DIV/0!</v>
      </c>
    </row>
    <row r="588" spans="1:14" ht="15" x14ac:dyDescent="0.25">
      <c r="A588" s="200" t="s">
        <v>1120</v>
      </c>
      <c r="B588" s="25" t="s">
        <v>27</v>
      </c>
      <c r="C588" s="10">
        <v>172</v>
      </c>
      <c r="D588" s="36">
        <v>0.88205128205128203</v>
      </c>
      <c r="E588" s="10">
        <v>181</v>
      </c>
      <c r="F588" s="36">
        <v>0.9731182795698925</v>
      </c>
      <c r="G588" s="10">
        <v>64</v>
      </c>
      <c r="H588" s="36">
        <v>0.91428571428571426</v>
      </c>
      <c r="I588" s="10">
        <v>3</v>
      </c>
      <c r="J588" s="36">
        <v>1</v>
      </c>
      <c r="K588" s="10">
        <v>15</v>
      </c>
      <c r="L588" s="36">
        <v>1</v>
      </c>
      <c r="M588" s="10">
        <v>0</v>
      </c>
      <c r="N588" s="36" t="e">
        <v>#DIV/0!</v>
      </c>
    </row>
    <row r="589" spans="1:14" ht="15.75" thickBot="1" x14ac:dyDescent="0.3">
      <c r="A589" s="202"/>
      <c r="B589" s="26" t="s">
        <v>28</v>
      </c>
      <c r="C589" s="11">
        <v>23</v>
      </c>
      <c r="D589" s="37">
        <v>0.11794871794871795</v>
      </c>
      <c r="E589" s="11">
        <v>5</v>
      </c>
      <c r="F589" s="37">
        <v>2.6881720430107527E-2</v>
      </c>
      <c r="G589" s="11">
        <v>6</v>
      </c>
      <c r="H589" s="37">
        <v>8.5714285714285715E-2</v>
      </c>
      <c r="I589" s="11">
        <v>0</v>
      </c>
      <c r="J589" s="37">
        <v>0</v>
      </c>
      <c r="K589" s="11">
        <v>0</v>
      </c>
      <c r="L589" s="37">
        <v>0</v>
      </c>
      <c r="M589" s="11">
        <v>0</v>
      </c>
      <c r="N589" s="37" t="e">
        <v>#DIV/0!</v>
      </c>
    </row>
    <row r="590" spans="1:14" ht="15" x14ac:dyDescent="0.25">
      <c r="A590" s="200" t="s">
        <v>1121</v>
      </c>
      <c r="B590" s="25" t="s">
        <v>27</v>
      </c>
      <c r="C590" s="10">
        <v>192</v>
      </c>
      <c r="D590" s="36">
        <v>0.90995260663507105</v>
      </c>
      <c r="E590" s="10">
        <v>179</v>
      </c>
      <c r="F590" s="36">
        <v>0.97282608695652173</v>
      </c>
      <c r="G590" s="10">
        <v>68</v>
      </c>
      <c r="H590" s="36">
        <v>0.95774647887323938</v>
      </c>
      <c r="I590" s="10">
        <v>7</v>
      </c>
      <c r="J590" s="36">
        <v>1</v>
      </c>
      <c r="K590" s="10">
        <v>15</v>
      </c>
      <c r="L590" s="36">
        <v>1</v>
      </c>
      <c r="M590" s="10">
        <v>0</v>
      </c>
      <c r="N590" s="36" t="e">
        <v>#DIV/0!</v>
      </c>
    </row>
    <row r="591" spans="1:14" ht="15.75" thickBot="1" x14ac:dyDescent="0.3">
      <c r="A591" s="202"/>
      <c r="B591" s="26" t="s">
        <v>28</v>
      </c>
      <c r="C591" s="11">
        <v>19</v>
      </c>
      <c r="D591" s="37">
        <v>9.004739336492891E-2</v>
      </c>
      <c r="E591" s="11">
        <v>5</v>
      </c>
      <c r="F591" s="37">
        <v>2.717391304347826E-2</v>
      </c>
      <c r="G591" s="11">
        <v>3</v>
      </c>
      <c r="H591" s="37">
        <v>4.2253521126760563E-2</v>
      </c>
      <c r="I591" s="11">
        <v>0</v>
      </c>
      <c r="J591" s="37">
        <v>0</v>
      </c>
      <c r="K591" s="11">
        <v>0</v>
      </c>
      <c r="L591" s="37">
        <v>0</v>
      </c>
      <c r="M591" s="11">
        <v>0</v>
      </c>
      <c r="N591" s="37" t="e">
        <v>#DIV/0!</v>
      </c>
    </row>
    <row r="592" spans="1:14" ht="15" x14ac:dyDescent="0.25">
      <c r="A592" s="236" t="s">
        <v>1130</v>
      </c>
      <c r="B592" s="25" t="s">
        <v>27</v>
      </c>
      <c r="C592" s="10">
        <v>169</v>
      </c>
      <c r="D592" s="36">
        <v>0.84079601990049746</v>
      </c>
      <c r="E592" s="10">
        <v>148</v>
      </c>
      <c r="F592" s="36">
        <v>0.86549707602339176</v>
      </c>
      <c r="G592" s="10">
        <v>58</v>
      </c>
      <c r="H592" s="36">
        <v>0.8529411764705882</v>
      </c>
      <c r="I592" s="10">
        <v>6</v>
      </c>
      <c r="J592" s="36">
        <v>1</v>
      </c>
      <c r="K592" s="10">
        <v>11</v>
      </c>
      <c r="L592" s="36">
        <v>0.7857142857142857</v>
      </c>
      <c r="M592" s="10">
        <v>0</v>
      </c>
      <c r="N592" s="36" t="e">
        <v>#DIV/0!</v>
      </c>
    </row>
    <row r="593" spans="1:14" ht="15.75" thickBot="1" x14ac:dyDescent="0.3">
      <c r="A593" s="237"/>
      <c r="B593" s="26" t="s">
        <v>28</v>
      </c>
      <c r="C593" s="11">
        <v>32</v>
      </c>
      <c r="D593" s="37">
        <v>0.15920398009950248</v>
      </c>
      <c r="E593" s="11">
        <v>23</v>
      </c>
      <c r="F593" s="37">
        <v>0.13450292397660818</v>
      </c>
      <c r="G593" s="11">
        <v>10</v>
      </c>
      <c r="H593" s="37">
        <v>0.14705882352941177</v>
      </c>
      <c r="I593" s="11">
        <v>0</v>
      </c>
      <c r="J593" s="37">
        <v>0</v>
      </c>
      <c r="K593" s="11">
        <v>3</v>
      </c>
      <c r="L593" s="37">
        <v>0.21428571428571427</v>
      </c>
      <c r="M593" s="11">
        <v>0</v>
      </c>
      <c r="N593" s="37" t="e">
        <v>#DIV/0!</v>
      </c>
    </row>
    <row r="594" spans="1:14" ht="15" x14ac:dyDescent="0.25">
      <c r="A594" s="200" t="s">
        <v>1123</v>
      </c>
      <c r="B594" s="25" t="s">
        <v>27</v>
      </c>
      <c r="C594" s="10">
        <v>104</v>
      </c>
      <c r="D594" s="36">
        <v>0.61538461538461542</v>
      </c>
      <c r="E594" s="10">
        <v>127</v>
      </c>
      <c r="F594" s="36">
        <v>0.78881987577639756</v>
      </c>
      <c r="G594" s="10">
        <v>41</v>
      </c>
      <c r="H594" s="36">
        <v>0.7321428571428571</v>
      </c>
      <c r="I594" s="10">
        <v>2</v>
      </c>
      <c r="J594" s="36">
        <v>0.66666666666666663</v>
      </c>
      <c r="K594" s="10">
        <v>8</v>
      </c>
      <c r="L594" s="36">
        <v>0.72727272727272729</v>
      </c>
      <c r="M594" s="10">
        <v>0</v>
      </c>
      <c r="N594" s="36" t="e">
        <v>#DIV/0!</v>
      </c>
    </row>
    <row r="595" spans="1:14" ht="15.75" thickBot="1" x14ac:dyDescent="0.3">
      <c r="A595" s="202"/>
      <c r="B595" s="26" t="s">
        <v>28</v>
      </c>
      <c r="C595" s="11">
        <v>65</v>
      </c>
      <c r="D595" s="37">
        <v>0.38461538461538464</v>
      </c>
      <c r="E595" s="11">
        <v>34</v>
      </c>
      <c r="F595" s="37">
        <v>0.21118012422360249</v>
      </c>
      <c r="G595" s="11">
        <v>15</v>
      </c>
      <c r="H595" s="37">
        <v>0.26785714285714285</v>
      </c>
      <c r="I595" s="11">
        <v>1</v>
      </c>
      <c r="J595" s="37">
        <v>0.33333333333333331</v>
      </c>
      <c r="K595" s="11">
        <v>3</v>
      </c>
      <c r="L595" s="37">
        <v>0.27272727272727271</v>
      </c>
      <c r="M595" s="11">
        <v>0</v>
      </c>
      <c r="N595" s="37" t="e">
        <v>#DIV/0!</v>
      </c>
    </row>
    <row r="596" spans="1:14" ht="15" x14ac:dyDescent="0.25">
      <c r="A596" s="200" t="s">
        <v>1124</v>
      </c>
      <c r="B596" s="25" t="s">
        <v>27</v>
      </c>
      <c r="C596" s="10">
        <v>204</v>
      </c>
      <c r="D596" s="36">
        <v>0.95327102803738317</v>
      </c>
      <c r="E596" s="10">
        <v>182</v>
      </c>
      <c r="F596" s="36">
        <v>0.99453551912568305</v>
      </c>
      <c r="G596" s="10">
        <v>67</v>
      </c>
      <c r="H596" s="36">
        <v>0.97101449275362317</v>
      </c>
      <c r="I596" s="10">
        <v>6</v>
      </c>
      <c r="J596" s="36">
        <v>1</v>
      </c>
      <c r="K596" s="10">
        <v>14</v>
      </c>
      <c r="L596" s="36">
        <v>1</v>
      </c>
      <c r="M596" s="10">
        <v>0</v>
      </c>
      <c r="N596" s="36" t="e">
        <v>#DIV/0!</v>
      </c>
    </row>
    <row r="597" spans="1:14" ht="15.75" thickBot="1" x14ac:dyDescent="0.3">
      <c r="A597" s="202"/>
      <c r="B597" s="26" t="s">
        <v>28</v>
      </c>
      <c r="C597" s="11">
        <v>10</v>
      </c>
      <c r="D597" s="37">
        <v>4.6728971962616821E-2</v>
      </c>
      <c r="E597" s="11">
        <v>1</v>
      </c>
      <c r="F597" s="37">
        <v>5.4644808743169399E-3</v>
      </c>
      <c r="G597" s="11">
        <v>2</v>
      </c>
      <c r="H597" s="37">
        <v>2.8985507246376812E-2</v>
      </c>
      <c r="I597" s="11">
        <v>0</v>
      </c>
      <c r="J597" s="37">
        <v>0</v>
      </c>
      <c r="K597" s="11">
        <v>0</v>
      </c>
      <c r="L597" s="37">
        <v>0</v>
      </c>
      <c r="M597" s="11">
        <v>0</v>
      </c>
      <c r="N597" s="37" t="e">
        <v>#DIV/0!</v>
      </c>
    </row>
    <row r="598" spans="1:14" ht="15" x14ac:dyDescent="0.25">
      <c r="A598" s="200" t="s">
        <v>1125</v>
      </c>
      <c r="B598" s="25" t="s">
        <v>27</v>
      </c>
      <c r="C598" s="10">
        <v>191</v>
      </c>
      <c r="D598" s="36">
        <v>0.92718446601941751</v>
      </c>
      <c r="E598" s="10">
        <v>166</v>
      </c>
      <c r="F598" s="36">
        <v>0.94318181818181823</v>
      </c>
      <c r="G598" s="10">
        <v>64</v>
      </c>
      <c r="H598" s="36">
        <v>0.98461538461538467</v>
      </c>
      <c r="I598" s="10">
        <v>6</v>
      </c>
      <c r="J598" s="36">
        <v>1</v>
      </c>
      <c r="K598" s="10">
        <v>13</v>
      </c>
      <c r="L598" s="36">
        <v>1</v>
      </c>
      <c r="M598" s="10">
        <v>0</v>
      </c>
      <c r="N598" s="36" t="e">
        <v>#DIV/0!</v>
      </c>
    </row>
    <row r="599" spans="1:14" ht="15.75" thickBot="1" x14ac:dyDescent="0.3">
      <c r="A599" s="202"/>
      <c r="B599" s="26" t="s">
        <v>28</v>
      </c>
      <c r="C599" s="11">
        <v>15</v>
      </c>
      <c r="D599" s="37">
        <v>7.281553398058252E-2</v>
      </c>
      <c r="E599" s="11">
        <v>10</v>
      </c>
      <c r="F599" s="37">
        <v>5.6818181818181816E-2</v>
      </c>
      <c r="G599" s="11">
        <v>1</v>
      </c>
      <c r="H599" s="37">
        <v>1.5384615384615385E-2</v>
      </c>
      <c r="I599" s="11">
        <v>0</v>
      </c>
      <c r="J599" s="37">
        <v>0</v>
      </c>
      <c r="K599" s="11">
        <v>0</v>
      </c>
      <c r="L599" s="37">
        <v>0</v>
      </c>
      <c r="M599" s="11">
        <v>0</v>
      </c>
      <c r="N599" s="37" t="e">
        <v>#DIV/0!</v>
      </c>
    </row>
    <row r="600" spans="1:14" ht="15" x14ac:dyDescent="0.25">
      <c r="A600" s="236" t="s">
        <v>1126</v>
      </c>
      <c r="B600" s="25" t="s">
        <v>27</v>
      </c>
      <c r="C600" s="10">
        <v>119</v>
      </c>
      <c r="D600" s="36">
        <v>0.64673913043478259</v>
      </c>
      <c r="E600" s="10">
        <v>158</v>
      </c>
      <c r="F600" s="36">
        <v>0.90804597701149425</v>
      </c>
      <c r="G600" s="10">
        <v>43</v>
      </c>
      <c r="H600" s="36">
        <v>0.79629629629629628</v>
      </c>
      <c r="I600" s="10">
        <v>3</v>
      </c>
      <c r="J600" s="36">
        <v>1</v>
      </c>
      <c r="K600" s="10">
        <v>10</v>
      </c>
      <c r="L600" s="36">
        <v>0.76923076923076927</v>
      </c>
      <c r="M600" s="10">
        <v>0</v>
      </c>
      <c r="N600" s="36" t="e">
        <v>#DIV/0!</v>
      </c>
    </row>
    <row r="601" spans="1:14" ht="15.75" thickBot="1" x14ac:dyDescent="0.3">
      <c r="A601" s="237"/>
      <c r="B601" s="26" t="s">
        <v>28</v>
      </c>
      <c r="C601" s="11">
        <v>65</v>
      </c>
      <c r="D601" s="37">
        <v>0.35326086956521741</v>
      </c>
      <c r="E601" s="11">
        <v>16</v>
      </c>
      <c r="F601" s="37">
        <v>9.1954022988505746E-2</v>
      </c>
      <c r="G601" s="11">
        <v>11</v>
      </c>
      <c r="H601" s="37">
        <v>0.20370370370370369</v>
      </c>
      <c r="I601" s="11">
        <v>0</v>
      </c>
      <c r="J601" s="37">
        <v>0</v>
      </c>
      <c r="K601" s="11">
        <v>3</v>
      </c>
      <c r="L601" s="37">
        <v>0.23076923076923078</v>
      </c>
      <c r="M601" s="11">
        <v>0</v>
      </c>
      <c r="N601" s="37" t="e">
        <v>#DIV/0!</v>
      </c>
    </row>
    <row r="602" spans="1:14" ht="15" x14ac:dyDescent="0.25">
      <c r="A602" s="200" t="s">
        <v>1127</v>
      </c>
      <c r="B602" s="25" t="s">
        <v>27</v>
      </c>
      <c r="C602" s="10">
        <v>153</v>
      </c>
      <c r="D602" s="36">
        <v>0.82258064516129037</v>
      </c>
      <c r="E602" s="10">
        <v>133</v>
      </c>
      <c r="F602" s="36">
        <v>0.86928104575163401</v>
      </c>
      <c r="G602" s="10">
        <v>46</v>
      </c>
      <c r="H602" s="36">
        <v>0.83636363636363631</v>
      </c>
      <c r="I602" s="10">
        <v>3</v>
      </c>
      <c r="J602" s="36">
        <v>1</v>
      </c>
      <c r="K602" s="10">
        <v>9</v>
      </c>
      <c r="L602" s="36">
        <v>0.81818181818181823</v>
      </c>
      <c r="M602" s="10">
        <v>0</v>
      </c>
      <c r="N602" s="36" t="e">
        <v>#DIV/0!</v>
      </c>
    </row>
    <row r="603" spans="1:14" ht="15.75" thickBot="1" x14ac:dyDescent="0.3">
      <c r="A603" s="202"/>
      <c r="B603" s="26" t="s">
        <v>28</v>
      </c>
      <c r="C603" s="11">
        <v>33</v>
      </c>
      <c r="D603" s="37">
        <v>0.17741935483870969</v>
      </c>
      <c r="E603" s="11">
        <v>20</v>
      </c>
      <c r="F603" s="37">
        <v>0.13071895424836602</v>
      </c>
      <c r="G603" s="11">
        <v>9</v>
      </c>
      <c r="H603" s="37">
        <v>0.16363636363636364</v>
      </c>
      <c r="I603" s="11">
        <v>0</v>
      </c>
      <c r="J603" s="37">
        <v>0</v>
      </c>
      <c r="K603" s="11">
        <v>2</v>
      </c>
      <c r="L603" s="37">
        <v>0.18181818181818182</v>
      </c>
      <c r="M603" s="11">
        <v>0</v>
      </c>
      <c r="N603" s="37" t="e">
        <v>#DIV/0!</v>
      </c>
    </row>
    <row r="604" spans="1:14" ht="15" x14ac:dyDescent="0.25">
      <c r="A604" s="200" t="s">
        <v>1045</v>
      </c>
      <c r="B604" s="25" t="s">
        <v>27</v>
      </c>
      <c r="C604" s="10">
        <v>10</v>
      </c>
      <c r="D604" s="36">
        <v>0.25</v>
      </c>
      <c r="E604" s="10">
        <v>13</v>
      </c>
      <c r="F604" s="36">
        <v>0.44827586206896552</v>
      </c>
      <c r="G604" s="10">
        <v>3</v>
      </c>
      <c r="H604" s="36">
        <v>0.375</v>
      </c>
      <c r="I604" s="10">
        <v>0</v>
      </c>
      <c r="J604" s="36" t="e">
        <v>#DIV/0!</v>
      </c>
      <c r="K604" s="10">
        <v>2</v>
      </c>
      <c r="L604" s="36">
        <v>0.66666666666666663</v>
      </c>
      <c r="M604" s="10">
        <v>0</v>
      </c>
      <c r="N604" s="36" t="e">
        <v>#DIV/0!</v>
      </c>
    </row>
    <row r="605" spans="1:14" ht="15.75" thickBot="1" x14ac:dyDescent="0.3">
      <c r="A605" s="202"/>
      <c r="B605" s="26" t="s">
        <v>28</v>
      </c>
      <c r="C605" s="11">
        <v>30</v>
      </c>
      <c r="D605" s="37">
        <v>0.75</v>
      </c>
      <c r="E605" s="11">
        <v>16</v>
      </c>
      <c r="F605" s="37">
        <v>0.55172413793103448</v>
      </c>
      <c r="G605" s="11">
        <v>5</v>
      </c>
      <c r="H605" s="37">
        <v>0.625</v>
      </c>
      <c r="I605" s="11">
        <v>0</v>
      </c>
      <c r="J605" s="37" t="e">
        <v>#DIV/0!</v>
      </c>
      <c r="K605" s="11">
        <v>1</v>
      </c>
      <c r="L605" s="37">
        <v>0.33333333333333331</v>
      </c>
      <c r="M605" s="11">
        <v>0</v>
      </c>
      <c r="N605" s="37" t="e">
        <v>#DIV/0!</v>
      </c>
    </row>
    <row r="606" spans="1:14" ht="15" x14ac:dyDescent="0.25">
      <c r="A606" s="126"/>
      <c r="B606" s="50"/>
      <c r="C606" s="52"/>
      <c r="D606" s="61"/>
      <c r="E606" s="52"/>
      <c r="F606" s="61"/>
      <c r="G606" s="52"/>
      <c r="H606" s="61"/>
      <c r="I606" s="52"/>
      <c r="J606" s="61"/>
      <c r="K606" s="52"/>
      <c r="L606" s="61"/>
      <c r="M606" s="52"/>
      <c r="N606" s="61"/>
    </row>
    <row r="607" spans="1:14" ht="15" x14ac:dyDescent="0.25">
      <c r="A607" s="126"/>
      <c r="B607" s="50"/>
      <c r="C607" s="52"/>
      <c r="D607" s="61"/>
      <c r="E607" s="52"/>
      <c r="F607" s="61"/>
      <c r="G607" s="52"/>
      <c r="H607" s="61"/>
      <c r="I607" s="52"/>
      <c r="J607" s="61"/>
      <c r="K607" s="52"/>
      <c r="L607" s="61"/>
      <c r="M607" s="52"/>
      <c r="N607" s="61"/>
    </row>
    <row r="608" spans="1:14" ht="15" x14ac:dyDescent="0.25">
      <c r="A608" s="126"/>
      <c r="B608" s="50"/>
      <c r="C608" s="52"/>
      <c r="D608" s="61"/>
      <c r="E608" s="52"/>
      <c r="F608" s="61"/>
      <c r="G608" s="52"/>
      <c r="H608" s="61"/>
      <c r="I608" s="52"/>
      <c r="J608" s="61"/>
      <c r="K608" s="52"/>
      <c r="L608" s="61"/>
      <c r="M608" s="52"/>
      <c r="N608" s="61"/>
    </row>
    <row r="609" spans="1:14" ht="15" hidden="1" customHeight="1" x14ac:dyDescent="0.25">
      <c r="A609" s="126"/>
      <c r="B609" s="50"/>
      <c r="C609" s="52"/>
      <c r="D609" s="61"/>
      <c r="E609" s="52"/>
      <c r="F609" s="61"/>
      <c r="G609" s="52"/>
      <c r="H609" s="61"/>
      <c r="I609" s="52"/>
      <c r="J609" s="61"/>
      <c r="K609" s="52"/>
      <c r="L609" s="61"/>
      <c r="M609" s="52"/>
      <c r="N609" s="61"/>
    </row>
    <row r="610" spans="1:14" ht="15" hidden="1" customHeight="1" x14ac:dyDescent="0.25">
      <c r="A610" s="48"/>
      <c r="B610" s="48"/>
      <c r="C610" s="48"/>
      <c r="D610" s="61"/>
      <c r="E610" s="48"/>
      <c r="F610" s="61"/>
      <c r="G610" s="48"/>
      <c r="H610" s="61"/>
      <c r="I610" s="48"/>
      <c r="J610" s="61"/>
      <c r="K610" s="48"/>
      <c r="L610" s="61"/>
      <c r="M610" s="48"/>
      <c r="N610" s="61"/>
    </row>
    <row r="611" spans="1:14" ht="15" hidden="1" customHeight="1" x14ac:dyDescent="0.25">
      <c r="A611" s="48"/>
      <c r="B611" s="48"/>
      <c r="C611" s="48"/>
      <c r="D611" s="61"/>
      <c r="E611" s="48"/>
      <c r="F611" s="61"/>
      <c r="G611" s="48"/>
      <c r="H611" s="61"/>
      <c r="I611" s="48"/>
      <c r="J611" s="61"/>
      <c r="K611" s="48"/>
      <c r="L611" s="61"/>
      <c r="M611" s="48"/>
      <c r="N611" s="61"/>
    </row>
    <row r="612" spans="1:14" ht="15" hidden="1" customHeight="1" x14ac:dyDescent="0.25">
      <c r="A612" s="48"/>
      <c r="B612" s="48"/>
      <c r="C612" s="48"/>
      <c r="D612" s="61"/>
      <c r="E612" s="48"/>
      <c r="F612" s="61"/>
      <c r="G612" s="48"/>
      <c r="H612" s="61"/>
      <c r="I612" s="48"/>
      <c r="J612" s="61"/>
      <c r="K612" s="48"/>
      <c r="L612" s="61"/>
      <c r="M612" s="48"/>
      <c r="N612" s="61"/>
    </row>
    <row r="613" spans="1:14" ht="15" hidden="1" customHeight="1" x14ac:dyDescent="0.25"/>
    <row r="614" spans="1:14" ht="15" hidden="1" customHeight="1" x14ac:dyDescent="0.25"/>
  </sheetData>
  <mergeCells count="245">
    <mergeCell ref="C159:H159"/>
    <mergeCell ref="C226:H226"/>
    <mergeCell ref="C274:H274"/>
    <mergeCell ref="K103:L103"/>
    <mergeCell ref="K161:L161"/>
    <mergeCell ref="K228:L228"/>
    <mergeCell ref="K275:L275"/>
    <mergeCell ref="K316:L316"/>
    <mergeCell ref="C316:D316"/>
    <mergeCell ref="E316:F316"/>
    <mergeCell ref="I316:J316"/>
    <mergeCell ref="C228:D228"/>
    <mergeCell ref="E228:F228"/>
    <mergeCell ref="I228:J228"/>
    <mergeCell ref="I159:N159"/>
    <mergeCell ref="C161:D161"/>
    <mergeCell ref="E161:F161"/>
    <mergeCell ref="I161:J161"/>
    <mergeCell ref="M161:N161"/>
    <mergeCell ref="G161:H161"/>
    <mergeCell ref="A571:A573"/>
    <mergeCell ref="I574:N574"/>
    <mergeCell ref="C576:D576"/>
    <mergeCell ref="E576:F576"/>
    <mergeCell ref="I576:J576"/>
    <mergeCell ref="M576:N576"/>
    <mergeCell ref="G576:H576"/>
    <mergeCell ref="K576:L576"/>
    <mergeCell ref="C574:H574"/>
    <mergeCell ref="A594:A595"/>
    <mergeCell ref="A596:A597"/>
    <mergeCell ref="A598:A599"/>
    <mergeCell ref="A600:A601"/>
    <mergeCell ref="A602:A603"/>
    <mergeCell ref="A604:A605"/>
    <mergeCell ref="A578:A581"/>
    <mergeCell ref="A583:B585"/>
    <mergeCell ref="A586:A587"/>
    <mergeCell ref="A588:A589"/>
    <mergeCell ref="A590:A591"/>
    <mergeCell ref="A592:A593"/>
    <mergeCell ref="A557:A558"/>
    <mergeCell ref="A559:A560"/>
    <mergeCell ref="A561:A562"/>
    <mergeCell ref="A563:A564"/>
    <mergeCell ref="A540:D540"/>
    <mergeCell ref="A543:A544"/>
    <mergeCell ref="A545:A546"/>
    <mergeCell ref="A547:A548"/>
    <mergeCell ref="A549:A550"/>
    <mergeCell ref="A551:A552"/>
    <mergeCell ref="A553:A554"/>
    <mergeCell ref="A555:A556"/>
    <mergeCell ref="A512:A515"/>
    <mergeCell ref="A516:A519"/>
    <mergeCell ref="A523:A528"/>
    <mergeCell ref="A530:A536"/>
    <mergeCell ref="C530:J530"/>
    <mergeCell ref="C535:J536"/>
    <mergeCell ref="A488:A491"/>
    <mergeCell ref="A492:A495"/>
    <mergeCell ref="A496:A499"/>
    <mergeCell ref="A500:A503"/>
    <mergeCell ref="A504:A507"/>
    <mergeCell ref="A508:A511"/>
    <mergeCell ref="I479:N479"/>
    <mergeCell ref="C481:D481"/>
    <mergeCell ref="E481:F481"/>
    <mergeCell ref="I481:J481"/>
    <mergeCell ref="M481:N481"/>
    <mergeCell ref="A484:A487"/>
    <mergeCell ref="G481:H481"/>
    <mergeCell ref="K481:L481"/>
    <mergeCell ref="C479:H479"/>
    <mergeCell ref="A458:A461"/>
    <mergeCell ref="A462:A465"/>
    <mergeCell ref="A468:A471"/>
    <mergeCell ref="A472:A475"/>
    <mergeCell ref="A478:B483"/>
    <mergeCell ref="A435:D435"/>
    <mergeCell ref="A438:A441"/>
    <mergeCell ref="A442:A445"/>
    <mergeCell ref="A446:A449"/>
    <mergeCell ref="A450:A453"/>
    <mergeCell ref="A454:A457"/>
    <mergeCell ref="A415:A416"/>
    <mergeCell ref="C422:D422"/>
    <mergeCell ref="E422:F422"/>
    <mergeCell ref="I422:J422"/>
    <mergeCell ref="M422:N422"/>
    <mergeCell ref="A423:A432"/>
    <mergeCell ref="C423:N423"/>
    <mergeCell ref="C428:N429"/>
    <mergeCell ref="G422:H422"/>
    <mergeCell ref="K422:L422"/>
    <mergeCell ref="A393:A396"/>
    <mergeCell ref="A397:A400"/>
    <mergeCell ref="A401:A404"/>
    <mergeCell ref="A405:A408"/>
    <mergeCell ref="A409:A412"/>
    <mergeCell ref="A413:A414"/>
    <mergeCell ref="A371:A372"/>
    <mergeCell ref="A374:B376"/>
    <mergeCell ref="A377:A380"/>
    <mergeCell ref="A381:A384"/>
    <mergeCell ref="A385:A388"/>
    <mergeCell ref="A389:A392"/>
    <mergeCell ref="A359:A360"/>
    <mergeCell ref="A361:A362"/>
    <mergeCell ref="A363:A364"/>
    <mergeCell ref="A365:A366"/>
    <mergeCell ref="A367:A368"/>
    <mergeCell ref="A369:A370"/>
    <mergeCell ref="A347:A348"/>
    <mergeCell ref="A349:A350"/>
    <mergeCell ref="A351:A352"/>
    <mergeCell ref="A353:A354"/>
    <mergeCell ref="A355:A356"/>
    <mergeCell ref="A357:A358"/>
    <mergeCell ref="A333:A334"/>
    <mergeCell ref="A337:B338"/>
    <mergeCell ref="A339:A340"/>
    <mergeCell ref="A341:A342"/>
    <mergeCell ref="A343:A344"/>
    <mergeCell ref="A345:A346"/>
    <mergeCell ref="A321:A322"/>
    <mergeCell ref="A323:A324"/>
    <mergeCell ref="A325:A326"/>
    <mergeCell ref="A327:A328"/>
    <mergeCell ref="A329:A330"/>
    <mergeCell ref="A331:A332"/>
    <mergeCell ref="A317:B318"/>
    <mergeCell ref="A319:A320"/>
    <mergeCell ref="G316:H316"/>
    <mergeCell ref="A303:A304"/>
    <mergeCell ref="A305:A306"/>
    <mergeCell ref="A307:A308"/>
    <mergeCell ref="A309:A310"/>
    <mergeCell ref="I314:N314"/>
    <mergeCell ref="C314:H314"/>
    <mergeCell ref="M316:N316"/>
    <mergeCell ref="A289:A290"/>
    <mergeCell ref="A291:A292"/>
    <mergeCell ref="A293:A294"/>
    <mergeCell ref="A295:A296"/>
    <mergeCell ref="A297:A298"/>
    <mergeCell ref="A301:B302"/>
    <mergeCell ref="A277:A278"/>
    <mergeCell ref="A279:A280"/>
    <mergeCell ref="A281:A282"/>
    <mergeCell ref="A283:A284"/>
    <mergeCell ref="A285:A286"/>
    <mergeCell ref="A287:A288"/>
    <mergeCell ref="A274:B276"/>
    <mergeCell ref="I274:N274"/>
    <mergeCell ref="C275:D275"/>
    <mergeCell ref="E275:F275"/>
    <mergeCell ref="I275:J275"/>
    <mergeCell ref="M275:N275"/>
    <mergeCell ref="G275:H275"/>
    <mergeCell ref="A235:A238"/>
    <mergeCell ref="A239:A242"/>
    <mergeCell ref="A243:A246"/>
    <mergeCell ref="A247:A250"/>
    <mergeCell ref="A251:A254"/>
    <mergeCell ref="A255:A258"/>
    <mergeCell ref="A229:B230"/>
    <mergeCell ref="A231:A234"/>
    <mergeCell ref="G228:H228"/>
    <mergeCell ref="A209:A212"/>
    <mergeCell ref="A213:A216"/>
    <mergeCell ref="A217:A220"/>
    <mergeCell ref="A225:D225"/>
    <mergeCell ref="I226:N226"/>
    <mergeCell ref="A186:A187"/>
    <mergeCell ref="A189:B191"/>
    <mergeCell ref="A193:A196"/>
    <mergeCell ref="A197:A200"/>
    <mergeCell ref="A201:A204"/>
    <mergeCell ref="A205:A208"/>
    <mergeCell ref="M228:N228"/>
    <mergeCell ref="A174:A175"/>
    <mergeCell ref="A176:A177"/>
    <mergeCell ref="A178:A179"/>
    <mergeCell ref="A180:A181"/>
    <mergeCell ref="A182:A183"/>
    <mergeCell ref="A184:A185"/>
    <mergeCell ref="A162:B163"/>
    <mergeCell ref="A164:A165"/>
    <mergeCell ref="A166:A167"/>
    <mergeCell ref="A168:A169"/>
    <mergeCell ref="A170:A171"/>
    <mergeCell ref="A172:A173"/>
    <mergeCell ref="A105:A107"/>
    <mergeCell ref="A118:A134"/>
    <mergeCell ref="C118:N118"/>
    <mergeCell ref="C123:N124"/>
    <mergeCell ref="C129:N130"/>
    <mergeCell ref="A137:A142"/>
    <mergeCell ref="C91:N92"/>
    <mergeCell ref="A93:A95"/>
    <mergeCell ref="A97:A99"/>
    <mergeCell ref="I101:N101"/>
    <mergeCell ref="C103:D103"/>
    <mergeCell ref="E103:F103"/>
    <mergeCell ref="I103:J103"/>
    <mergeCell ref="M103:N103"/>
    <mergeCell ref="G103:H103"/>
    <mergeCell ref="C101:H101"/>
    <mergeCell ref="A64:A70"/>
    <mergeCell ref="C65:N66"/>
    <mergeCell ref="A72:A83"/>
    <mergeCell ref="C72:N73"/>
    <mergeCell ref="C79:N80"/>
    <mergeCell ref="A85:A89"/>
    <mergeCell ref="C85:N86"/>
    <mergeCell ref="C56:D56"/>
    <mergeCell ref="E56:F56"/>
    <mergeCell ref="I56:J56"/>
    <mergeCell ref="M56:N56"/>
    <mergeCell ref="A57:A63"/>
    <mergeCell ref="C58:N59"/>
    <mergeCell ref="G56:H56"/>
    <mergeCell ref="K56:L56"/>
    <mergeCell ref="A43:A51"/>
    <mergeCell ref="C43:N43"/>
    <mergeCell ref="C48:N48"/>
    <mergeCell ref="I54:N54"/>
    <mergeCell ref="C54:H54"/>
    <mergeCell ref="A10:A14"/>
    <mergeCell ref="C15:N15"/>
    <mergeCell ref="A16:A24"/>
    <mergeCell ref="C20:N20"/>
    <mergeCell ref="A26:A35"/>
    <mergeCell ref="C26:N26"/>
    <mergeCell ref="C31:N32"/>
    <mergeCell ref="I6:N6"/>
    <mergeCell ref="C8:D8"/>
    <mergeCell ref="E8:F8"/>
    <mergeCell ref="I8:J8"/>
    <mergeCell ref="M8:N8"/>
    <mergeCell ref="G8:H8"/>
    <mergeCell ref="C6:H6"/>
    <mergeCell ref="K8:L8"/>
    <mergeCell ref="C37:N37"/>
  </mergeCells>
  <conditionalFormatting sqref="C1:J5 C7:J53 C6 I6:J6 M1:N53 M55:N55 C55:J55 C102:J102 M102:N102 M160:N160 C160:J160 C227:J227 M227:N227 M276:N313 C276:J313 C315:J315 M315:N315 M480:N480 C480:J480 C575:J575 M575:N575 C57:J100 M57:N100 M104:N109 C104:J109 C162:J225 M162:N225 M229:N273 C229:J273 M317:N478 C317:J478 C482:J573 M482:N573 M577:N1048576 C577:J1048576 C117:J158 C110:C116 E110:E116 G110:G116 I110:I116 M117:N158 M110:M116">
    <cfRule type="containsErrors" dxfId="40" priority="45">
      <formula>ISERROR(C1)</formula>
    </cfRule>
  </conditionalFormatting>
  <conditionalFormatting sqref="K1:L53 K55:L55 K102:L102 K160:L160 K227:L227 K276:L313 K315:L315 K480:L480 K575:L575 K57:L100 K104:L109 K162:L225 K229:L273 K317:L478 K482:L573 K577:L1048576 K117:L158 K110:K116">
    <cfRule type="containsErrors" dxfId="39" priority="44">
      <formula>ISERROR(K1)</formula>
    </cfRule>
  </conditionalFormatting>
  <conditionalFormatting sqref="C481:J481 M481:N481">
    <cfRule type="containsErrors" dxfId="38" priority="11">
      <formula>ISERROR(C481)</formula>
    </cfRule>
  </conditionalFormatting>
  <conditionalFormatting sqref="K481:L481">
    <cfRule type="containsErrors" dxfId="37" priority="10">
      <formula>ISERROR(K481)</formula>
    </cfRule>
  </conditionalFormatting>
  <conditionalFormatting sqref="C54 I54:J54 M54:N54">
    <cfRule type="containsErrors" dxfId="36" priority="39">
      <formula>ISERROR(C54)</formula>
    </cfRule>
  </conditionalFormatting>
  <conditionalFormatting sqref="K54:L54">
    <cfRule type="containsErrors" dxfId="35" priority="38">
      <formula>ISERROR(K54)</formula>
    </cfRule>
  </conditionalFormatting>
  <conditionalFormatting sqref="K576:L576">
    <cfRule type="containsErrors" dxfId="34" priority="8">
      <formula>ISERROR(K576)</formula>
    </cfRule>
  </conditionalFormatting>
  <conditionalFormatting sqref="C101 I101:J101 M101:N101">
    <cfRule type="containsErrors" dxfId="33" priority="37">
      <formula>ISERROR(C101)</formula>
    </cfRule>
  </conditionalFormatting>
  <conditionalFormatting sqref="K101:L101">
    <cfRule type="containsErrors" dxfId="32" priority="36">
      <formula>ISERROR(K101)</formula>
    </cfRule>
  </conditionalFormatting>
  <conditionalFormatting sqref="C159 I159:J159 M159:N159">
    <cfRule type="containsErrors" dxfId="31" priority="35">
      <formula>ISERROR(C159)</formula>
    </cfRule>
  </conditionalFormatting>
  <conditionalFormatting sqref="K159:L159">
    <cfRule type="containsErrors" dxfId="30" priority="34">
      <formula>ISERROR(K159)</formula>
    </cfRule>
  </conditionalFormatting>
  <conditionalFormatting sqref="C226 I226:J226 M226:N226">
    <cfRule type="containsErrors" dxfId="29" priority="33">
      <formula>ISERROR(C226)</formula>
    </cfRule>
  </conditionalFormatting>
  <conditionalFormatting sqref="K226:L226">
    <cfRule type="containsErrors" dxfId="28" priority="32">
      <formula>ISERROR(K226)</formula>
    </cfRule>
  </conditionalFormatting>
  <conditionalFormatting sqref="C274 I274:J274 M274:N274">
    <cfRule type="containsErrors" dxfId="27" priority="31">
      <formula>ISERROR(C274)</formula>
    </cfRule>
  </conditionalFormatting>
  <conditionalFormatting sqref="K274:L274">
    <cfRule type="containsErrors" dxfId="26" priority="30">
      <formula>ISERROR(K274)</formula>
    </cfRule>
  </conditionalFormatting>
  <conditionalFormatting sqref="C314 I314:J314 M314:N314">
    <cfRule type="containsErrors" dxfId="25" priority="29">
      <formula>ISERROR(C314)</formula>
    </cfRule>
  </conditionalFormatting>
  <conditionalFormatting sqref="K314:L314">
    <cfRule type="containsErrors" dxfId="24" priority="28">
      <formula>ISERROR(K314)</formula>
    </cfRule>
  </conditionalFormatting>
  <conditionalFormatting sqref="C479 I479:J479 M479:N479">
    <cfRule type="containsErrors" dxfId="23" priority="27">
      <formula>ISERROR(C479)</formula>
    </cfRule>
  </conditionalFormatting>
  <conditionalFormatting sqref="K479:L479">
    <cfRule type="containsErrors" dxfId="22" priority="26">
      <formula>ISERROR(K479)</formula>
    </cfRule>
  </conditionalFormatting>
  <conditionalFormatting sqref="C574 I574:J574 M574:N574">
    <cfRule type="containsErrors" dxfId="21" priority="25">
      <formula>ISERROR(C574)</formula>
    </cfRule>
  </conditionalFormatting>
  <conditionalFormatting sqref="K574:L574">
    <cfRule type="containsErrors" dxfId="20" priority="24">
      <formula>ISERROR(K574)</formula>
    </cfRule>
  </conditionalFormatting>
  <conditionalFormatting sqref="C56:J56 M56:N56">
    <cfRule type="containsErrors" dxfId="19" priority="23">
      <formula>ISERROR(C56)</formula>
    </cfRule>
  </conditionalFormatting>
  <conditionalFormatting sqref="K56:L56">
    <cfRule type="containsErrors" dxfId="18" priority="22">
      <formula>ISERROR(K56)</formula>
    </cfRule>
  </conditionalFormatting>
  <conditionalFormatting sqref="C103:J103 M103:N103">
    <cfRule type="containsErrors" dxfId="17" priority="21">
      <formula>ISERROR(C103)</formula>
    </cfRule>
  </conditionalFormatting>
  <conditionalFormatting sqref="K103:L103">
    <cfRule type="containsErrors" dxfId="16" priority="20">
      <formula>ISERROR(K103)</formula>
    </cfRule>
  </conditionalFormatting>
  <conditionalFormatting sqref="C161:J161 M161:N161">
    <cfRule type="containsErrors" dxfId="15" priority="19">
      <formula>ISERROR(C161)</formula>
    </cfRule>
  </conditionalFormatting>
  <conditionalFormatting sqref="K161:L161">
    <cfRule type="containsErrors" dxfId="14" priority="18">
      <formula>ISERROR(K161)</formula>
    </cfRule>
  </conditionalFormatting>
  <conditionalFormatting sqref="C228:J228 M228:N228">
    <cfRule type="containsErrors" dxfId="13" priority="17">
      <formula>ISERROR(C228)</formula>
    </cfRule>
  </conditionalFormatting>
  <conditionalFormatting sqref="K228:L228">
    <cfRule type="containsErrors" dxfId="12" priority="16">
      <formula>ISERROR(K228)</formula>
    </cfRule>
  </conditionalFormatting>
  <conditionalFormatting sqref="C275:J275 M275:N275">
    <cfRule type="containsErrors" dxfId="11" priority="15">
      <formula>ISERROR(C275)</formula>
    </cfRule>
  </conditionalFormatting>
  <conditionalFormatting sqref="K275:L275">
    <cfRule type="containsErrors" dxfId="10" priority="14">
      <formula>ISERROR(K275)</formula>
    </cfRule>
  </conditionalFormatting>
  <conditionalFormatting sqref="C316:J316 M316:N316">
    <cfRule type="containsErrors" dxfId="9" priority="13">
      <formula>ISERROR(C316)</formula>
    </cfRule>
  </conditionalFormatting>
  <conditionalFormatting sqref="K316:L316">
    <cfRule type="containsErrors" dxfId="8" priority="12">
      <formula>ISERROR(K316)</formula>
    </cfRule>
  </conditionalFormatting>
  <conditionalFormatting sqref="C576:J576 M576:N576">
    <cfRule type="containsErrors" dxfId="7" priority="9">
      <formula>ISERROR(C576)</formula>
    </cfRule>
  </conditionalFormatting>
  <conditionalFormatting sqref="B3">
    <cfRule type="containsErrors" dxfId="6" priority="7">
      <formula>ISERROR(B3)</formula>
    </cfRule>
  </conditionalFormatting>
  <conditionalFormatting sqref="D110:D116">
    <cfRule type="containsErrors" dxfId="5" priority="6">
      <formula>ISERROR(D110)</formula>
    </cfRule>
  </conditionalFormatting>
  <conditionalFormatting sqref="F110:F116">
    <cfRule type="containsErrors" dxfId="4" priority="5">
      <formula>ISERROR(F110)</formula>
    </cfRule>
  </conditionalFormatting>
  <conditionalFormatting sqref="H110:H116">
    <cfRule type="containsErrors" dxfId="3" priority="4">
      <formula>ISERROR(H110)</formula>
    </cfRule>
  </conditionalFormatting>
  <conditionalFormatting sqref="J110:J116">
    <cfRule type="containsErrors" dxfId="2" priority="3">
      <formula>ISERROR(J110)</formula>
    </cfRule>
  </conditionalFormatting>
  <conditionalFormatting sqref="L110:L116">
    <cfRule type="containsErrors" dxfId="1" priority="2">
      <formula>ISERROR(L110)</formula>
    </cfRule>
  </conditionalFormatting>
  <conditionalFormatting sqref="N110:N116">
    <cfRule type="containsErrors" dxfId="0" priority="1">
      <formula>ISERROR(N110)</formula>
    </cfRule>
  </conditionalFormatting>
  <pageMargins left="0.70866141732283472" right="0.70866141732283472" top="0.9055118110236221" bottom="0.74803149606299213" header="0.31496062992125984" footer="0.31496062992125984"/>
  <pageSetup paperSize="9" scale="74" fitToHeight="0" orientation="landscape" r:id="rId1"/>
  <headerFooter>
    <oddHeader>&amp;L&amp;G&amp;C&amp;"-,Gras"&amp;20Enquête nationale sur le déploiement de la
 Conciliation médicamenteuse 2015&amp;R&amp;G</oddHeader>
    <oddFooter>&amp;LSynthèse nationale&amp;C&amp;P/&amp;N&amp;ROctobre 2015</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FH55"/>
  <sheetViews>
    <sheetView workbookViewId="0">
      <pane xSplit="2" ySplit="1" topLeftCell="C2" activePane="bottomRight" state="frozen"/>
      <selection activeCell="B11" sqref="B11"/>
      <selection pane="topRight" activeCell="B11" sqref="B11"/>
      <selection pane="bottomLeft" activeCell="B11" sqref="B11"/>
      <selection pane="bottomRight" activeCell="A2" sqref="A2"/>
    </sheetView>
  </sheetViews>
  <sheetFormatPr baseColWidth="10" defaultColWidth="11.42578125" defaultRowHeight="15" x14ac:dyDescent="0.25"/>
  <cols>
    <col min="1" max="29" width="31" style="6"/>
    <col min="30" max="30" width="11.42578125" style="6" customWidth="1"/>
    <col min="31" max="152" width="31" style="6"/>
    <col min="153" max="153" width="31" style="6" customWidth="1"/>
    <col min="154" max="155" width="31" style="6"/>
    <col min="156" max="156" width="21" style="6" customWidth="1"/>
    <col min="157" max="157" width="15.28515625" style="6" customWidth="1"/>
    <col min="158" max="160" width="15.140625" style="6" customWidth="1"/>
    <col min="161" max="161" width="6.140625" style="6" customWidth="1"/>
    <col min="162" max="162" width="11.140625" style="6" customWidth="1"/>
    <col min="163" max="16384" width="11.42578125" style="6"/>
  </cols>
  <sheetData>
    <row r="1" spans="1:164" s="5" customFormat="1" ht="180" x14ac:dyDescent="0.25">
      <c r="A1" s="3" t="s">
        <v>0</v>
      </c>
      <c r="B1" s="3" t="s">
        <v>1</v>
      </c>
      <c r="C1" s="3" t="s">
        <v>2</v>
      </c>
      <c r="D1" s="3" t="s">
        <v>3</v>
      </c>
      <c r="E1" s="3" t="s">
        <v>4</v>
      </c>
      <c r="F1" s="3" t="s">
        <v>5</v>
      </c>
      <c r="G1" s="3" t="s">
        <v>161</v>
      </c>
      <c r="H1" s="3" t="s">
        <v>204</v>
      </c>
      <c r="I1" s="3" t="s">
        <v>162</v>
      </c>
      <c r="J1" s="3" t="s">
        <v>205</v>
      </c>
      <c r="K1" s="3" t="s">
        <v>163</v>
      </c>
      <c r="L1" s="3" t="s">
        <v>206</v>
      </c>
      <c r="M1" s="3" t="s">
        <v>164</v>
      </c>
      <c r="N1" s="3" t="s">
        <v>207</v>
      </c>
      <c r="O1" s="3" t="s">
        <v>208</v>
      </c>
      <c r="P1" s="3" t="s">
        <v>209</v>
      </c>
      <c r="Q1" s="3" t="s">
        <v>210</v>
      </c>
      <c r="R1" s="3" t="s">
        <v>211</v>
      </c>
      <c r="S1" s="3" t="s">
        <v>212</v>
      </c>
      <c r="T1" s="3" t="s">
        <v>213</v>
      </c>
      <c r="U1" s="3" t="s">
        <v>214</v>
      </c>
      <c r="V1" s="3" t="s">
        <v>215</v>
      </c>
      <c r="W1" s="3" t="s">
        <v>216</v>
      </c>
      <c r="X1" s="3" t="s">
        <v>217</v>
      </c>
      <c r="Y1" s="3" t="s">
        <v>218</v>
      </c>
      <c r="Z1" s="3" t="s">
        <v>165</v>
      </c>
      <c r="AA1" s="3" t="s">
        <v>219</v>
      </c>
      <c r="AB1" s="4" t="s">
        <v>166</v>
      </c>
      <c r="AC1" s="4" t="s">
        <v>220</v>
      </c>
      <c r="AD1" s="3" t="s">
        <v>15</v>
      </c>
      <c r="AE1" s="3" t="s">
        <v>177</v>
      </c>
      <c r="AF1" s="3" t="s">
        <v>178</v>
      </c>
      <c r="AG1" s="3" t="s">
        <v>179</v>
      </c>
      <c r="AH1" s="3" t="s">
        <v>175</v>
      </c>
      <c r="AI1" s="3" t="s">
        <v>176</v>
      </c>
      <c r="AJ1" s="3" t="s">
        <v>180</v>
      </c>
      <c r="AK1" s="3" t="s">
        <v>181</v>
      </c>
      <c r="AL1" s="3" t="s">
        <v>182</v>
      </c>
      <c r="AM1" s="3" t="s">
        <v>183</v>
      </c>
      <c r="AN1" s="3" t="s">
        <v>184</v>
      </c>
      <c r="AO1" s="3" t="s">
        <v>221</v>
      </c>
      <c r="AP1" s="3" t="s">
        <v>185</v>
      </c>
      <c r="AQ1" s="3" t="s">
        <v>186</v>
      </c>
      <c r="AR1" s="3" t="s">
        <v>187</v>
      </c>
      <c r="AS1" s="3" t="s">
        <v>188</v>
      </c>
      <c r="AT1" s="3" t="s">
        <v>189</v>
      </c>
      <c r="AU1" s="3" t="s">
        <v>190</v>
      </c>
      <c r="AV1" s="3" t="s">
        <v>191</v>
      </c>
      <c r="AW1" s="3" t="s">
        <v>222</v>
      </c>
      <c r="AX1" s="3" t="s">
        <v>192</v>
      </c>
      <c r="AY1" s="3" t="s">
        <v>193</v>
      </c>
      <c r="AZ1" s="3" t="s">
        <v>194</v>
      </c>
      <c r="BA1" s="3" t="s">
        <v>195</v>
      </c>
      <c r="BB1" s="3" t="s">
        <v>196</v>
      </c>
      <c r="BC1" s="3" t="s">
        <v>197</v>
      </c>
      <c r="BD1" s="3" t="s">
        <v>198</v>
      </c>
      <c r="BE1" s="3" t="s">
        <v>199</v>
      </c>
      <c r="BF1" s="3" t="s">
        <v>200</v>
      </c>
      <c r="BG1" s="3" t="s">
        <v>201</v>
      </c>
      <c r="BH1" s="3" t="s">
        <v>202</v>
      </c>
      <c r="BI1" s="3" t="s">
        <v>203</v>
      </c>
      <c r="BJ1" s="3" t="s">
        <v>223</v>
      </c>
      <c r="BK1" s="3" t="s">
        <v>224</v>
      </c>
      <c r="BL1" s="3" t="s">
        <v>225</v>
      </c>
      <c r="BM1" s="3" t="s">
        <v>226</v>
      </c>
      <c r="BN1" s="3" t="s">
        <v>227</v>
      </c>
      <c r="BO1" s="3" t="s">
        <v>228</v>
      </c>
      <c r="BP1" s="3" t="s">
        <v>229</v>
      </c>
      <c r="BQ1" s="3" t="s">
        <v>230</v>
      </c>
      <c r="BR1" s="3" t="s">
        <v>231</v>
      </c>
      <c r="BS1" s="3" t="s">
        <v>232</v>
      </c>
      <c r="BT1" s="3" t="s">
        <v>233</v>
      </c>
      <c r="BU1" s="3" t="s">
        <v>234</v>
      </c>
      <c r="BV1" s="3" t="s">
        <v>235</v>
      </c>
      <c r="BW1" s="3" t="s">
        <v>236</v>
      </c>
      <c r="BX1" s="3" t="s">
        <v>237</v>
      </c>
      <c r="BY1" s="3" t="s">
        <v>238</v>
      </c>
      <c r="BZ1" s="3" t="s">
        <v>239</v>
      </c>
      <c r="CA1" s="3" t="s">
        <v>240</v>
      </c>
      <c r="CB1" s="3" t="s">
        <v>241</v>
      </c>
      <c r="CC1" s="3" t="s">
        <v>242</v>
      </c>
      <c r="CD1" s="3" t="s">
        <v>243</v>
      </c>
      <c r="CE1" s="3" t="s">
        <v>244</v>
      </c>
      <c r="CF1" s="3" t="s">
        <v>245</v>
      </c>
      <c r="CG1" s="3" t="s">
        <v>246</v>
      </c>
      <c r="CH1" s="3" t="s">
        <v>247</v>
      </c>
      <c r="CI1" s="3" t="s">
        <v>248</v>
      </c>
      <c r="CJ1" s="3" t="s">
        <v>249</v>
      </c>
      <c r="CK1" s="3" t="s">
        <v>250</v>
      </c>
      <c r="CL1" s="3" t="s">
        <v>251</v>
      </c>
      <c r="CM1" s="3" t="s">
        <v>252</v>
      </c>
      <c r="CN1" s="3" t="s">
        <v>253</v>
      </c>
      <c r="CO1" s="3" t="s">
        <v>254</v>
      </c>
      <c r="CP1" s="3" t="s">
        <v>255</v>
      </c>
      <c r="CQ1" s="3" t="s">
        <v>167</v>
      </c>
      <c r="CR1" s="3" t="s">
        <v>256</v>
      </c>
      <c r="CS1" s="3" t="s">
        <v>257</v>
      </c>
      <c r="CT1" s="3" t="s">
        <v>258</v>
      </c>
      <c r="CU1" s="3" t="s">
        <v>259</v>
      </c>
      <c r="CV1" s="3" t="s">
        <v>260</v>
      </c>
      <c r="CW1" s="3" t="s">
        <v>261</v>
      </c>
      <c r="CX1" s="3" t="s">
        <v>262</v>
      </c>
      <c r="CY1" s="3" t="s">
        <v>263</v>
      </c>
      <c r="CZ1" s="3" t="s">
        <v>264</v>
      </c>
      <c r="DA1" s="3" t="s">
        <v>267</v>
      </c>
      <c r="DB1" s="3" t="s">
        <v>266</v>
      </c>
      <c r="DC1" s="3" t="s">
        <v>169</v>
      </c>
      <c r="DD1" s="3" t="s">
        <v>265</v>
      </c>
      <c r="DE1" s="3" t="s">
        <v>268</v>
      </c>
      <c r="DF1" s="3" t="s">
        <v>269</v>
      </c>
      <c r="DG1" s="3" t="s">
        <v>270</v>
      </c>
      <c r="DH1" s="3" t="s">
        <v>271</v>
      </c>
      <c r="DI1" s="3" t="s">
        <v>272</v>
      </c>
      <c r="DJ1" s="3" t="s">
        <v>273</v>
      </c>
      <c r="DK1" s="3" t="s">
        <v>274</v>
      </c>
      <c r="DL1" s="3" t="s">
        <v>275</v>
      </c>
      <c r="DM1" s="3" t="s">
        <v>276</v>
      </c>
      <c r="DN1" s="3" t="s">
        <v>277</v>
      </c>
      <c r="DO1" s="3" t="s">
        <v>278</v>
      </c>
      <c r="DP1" s="3" t="s">
        <v>279</v>
      </c>
      <c r="DQ1" s="3" t="s">
        <v>280</v>
      </c>
      <c r="DR1" s="3" t="s">
        <v>281</v>
      </c>
      <c r="DS1" s="3" t="s">
        <v>282</v>
      </c>
      <c r="DT1" s="3" t="s">
        <v>283</v>
      </c>
      <c r="DU1" s="3" t="s">
        <v>284</v>
      </c>
      <c r="DV1" s="3" t="s">
        <v>285</v>
      </c>
      <c r="DW1" s="3" t="s">
        <v>286</v>
      </c>
      <c r="DX1" s="3" t="s">
        <v>287</v>
      </c>
      <c r="DY1" s="3" t="s">
        <v>288</v>
      </c>
      <c r="DZ1" s="3" t="s">
        <v>289</v>
      </c>
      <c r="EA1" s="3" t="s">
        <v>290</v>
      </c>
      <c r="EB1" s="3" t="s">
        <v>291</v>
      </c>
      <c r="EC1" s="3" t="s">
        <v>292</v>
      </c>
      <c r="ED1" s="3" t="s">
        <v>293</v>
      </c>
      <c r="EE1" s="3" t="s">
        <v>294</v>
      </c>
      <c r="EF1" s="3" t="s">
        <v>295</v>
      </c>
      <c r="EG1" s="3" t="s">
        <v>296</v>
      </c>
      <c r="EH1" s="3" t="s">
        <v>297</v>
      </c>
      <c r="EI1" s="3" t="s">
        <v>298</v>
      </c>
      <c r="EJ1" s="3" t="s">
        <v>299</v>
      </c>
      <c r="EK1" s="3" t="s">
        <v>300</v>
      </c>
      <c r="EL1" s="3" t="s">
        <v>301</v>
      </c>
      <c r="EM1" s="3" t="s">
        <v>302</v>
      </c>
      <c r="EN1" s="3" t="s">
        <v>303</v>
      </c>
      <c r="EO1" s="3" t="s">
        <v>304</v>
      </c>
      <c r="EP1" s="3" t="s">
        <v>305</v>
      </c>
      <c r="EQ1" s="3" t="s">
        <v>306</v>
      </c>
      <c r="ER1" s="3" t="s">
        <v>307</v>
      </c>
      <c r="ES1" s="3" t="s">
        <v>308</v>
      </c>
      <c r="ET1" s="3" t="s">
        <v>309</v>
      </c>
      <c r="EU1" s="3" t="s">
        <v>310</v>
      </c>
      <c r="EV1" s="3" t="s">
        <v>311</v>
      </c>
      <c r="EW1" s="3" t="s">
        <v>17</v>
      </c>
      <c r="EX1" s="3" t="s">
        <v>18</v>
      </c>
      <c r="EY1" s="29" t="s">
        <v>313</v>
      </c>
      <c r="EZ1" s="5" t="s">
        <v>98</v>
      </c>
      <c r="FA1" s="5" t="s">
        <v>36</v>
      </c>
      <c r="FB1" s="5" t="s">
        <v>35</v>
      </c>
      <c r="FC1" s="5" t="s">
        <v>37</v>
      </c>
      <c r="FD1" s="5" t="s">
        <v>38</v>
      </c>
      <c r="FF1" s="5" t="s">
        <v>341</v>
      </c>
      <c r="FG1" s="5" t="s">
        <v>355</v>
      </c>
      <c r="FH1" s="5" t="s">
        <v>358</v>
      </c>
    </row>
    <row r="2" spans="1:164" s="44" customFormat="1" x14ac:dyDescent="0.25">
      <c r="A2" s="45" t="s">
        <v>359</v>
      </c>
      <c r="B2" s="43">
        <v>0</v>
      </c>
      <c r="C2" s="43" t="s">
        <v>360</v>
      </c>
      <c r="D2" s="43" t="s">
        <v>361</v>
      </c>
      <c r="E2" s="43" t="s">
        <v>56</v>
      </c>
      <c r="F2" s="43" t="s">
        <v>362</v>
      </c>
      <c r="G2" s="43" t="s">
        <v>55</v>
      </c>
      <c r="H2" s="43">
        <v>0</v>
      </c>
      <c r="I2" s="43" t="s">
        <v>55</v>
      </c>
      <c r="J2" s="43">
        <v>0</v>
      </c>
      <c r="K2" s="43" t="s">
        <v>55</v>
      </c>
      <c r="L2" s="43">
        <v>0</v>
      </c>
      <c r="M2" s="43" t="s">
        <v>54</v>
      </c>
      <c r="N2" s="43" t="s">
        <v>55</v>
      </c>
      <c r="O2" s="43" t="s">
        <v>54</v>
      </c>
      <c r="P2" s="43" t="s">
        <v>55</v>
      </c>
      <c r="Q2" s="43">
        <v>0</v>
      </c>
      <c r="R2" s="43" t="s">
        <v>55</v>
      </c>
      <c r="S2" s="43">
        <v>0</v>
      </c>
      <c r="T2" s="43" t="s">
        <v>54</v>
      </c>
      <c r="U2" s="43">
        <v>0</v>
      </c>
      <c r="V2" s="43">
        <v>0</v>
      </c>
      <c r="W2" s="43">
        <v>0</v>
      </c>
      <c r="X2" s="43">
        <v>0</v>
      </c>
      <c r="Y2" s="43">
        <v>0</v>
      </c>
      <c r="Z2" s="43" t="s">
        <v>55</v>
      </c>
      <c r="AA2" s="43" t="s">
        <v>363</v>
      </c>
      <c r="AB2" s="43" t="s">
        <v>55</v>
      </c>
      <c r="AC2" s="43">
        <v>0</v>
      </c>
      <c r="AD2" s="43">
        <v>0</v>
      </c>
      <c r="AE2" s="43">
        <v>0</v>
      </c>
      <c r="AF2" s="43">
        <v>0</v>
      </c>
      <c r="AG2" s="43">
        <v>0</v>
      </c>
      <c r="AH2" s="43">
        <v>0</v>
      </c>
      <c r="AI2" s="43" t="s">
        <v>54</v>
      </c>
      <c r="AJ2" s="43" t="s">
        <v>54</v>
      </c>
      <c r="AK2" s="43" t="s">
        <v>54</v>
      </c>
      <c r="AL2" s="43" t="s">
        <v>54</v>
      </c>
      <c r="AM2" s="43" t="s">
        <v>54</v>
      </c>
      <c r="AN2" s="43">
        <v>0</v>
      </c>
      <c r="AO2" s="43" t="s">
        <v>364</v>
      </c>
      <c r="AP2" s="43" t="s">
        <v>22</v>
      </c>
      <c r="AQ2" s="43" t="s">
        <v>22</v>
      </c>
      <c r="AR2" s="43" t="s">
        <v>20</v>
      </c>
      <c r="AS2" s="43" t="s">
        <v>19</v>
      </c>
      <c r="AT2" s="43" t="s">
        <v>19</v>
      </c>
      <c r="AU2" s="43" t="s">
        <v>19</v>
      </c>
      <c r="AV2" s="43">
        <v>0</v>
      </c>
      <c r="AW2" s="43">
        <v>0</v>
      </c>
      <c r="AX2" s="43">
        <v>0</v>
      </c>
      <c r="AY2" s="43">
        <v>0</v>
      </c>
      <c r="AZ2" s="43">
        <v>0</v>
      </c>
      <c r="BA2" s="43">
        <v>0</v>
      </c>
      <c r="BB2" s="43">
        <v>0</v>
      </c>
      <c r="BC2" s="43">
        <v>0</v>
      </c>
      <c r="BD2" s="43">
        <v>0</v>
      </c>
      <c r="BE2" s="43">
        <v>0</v>
      </c>
      <c r="BF2" s="43">
        <v>0</v>
      </c>
      <c r="BG2" s="43">
        <v>0</v>
      </c>
      <c r="BH2" s="43">
        <v>0</v>
      </c>
      <c r="BI2" s="43">
        <v>0</v>
      </c>
      <c r="BJ2" s="43">
        <v>0</v>
      </c>
      <c r="BK2" s="43">
        <v>0</v>
      </c>
      <c r="BL2" s="43">
        <v>0</v>
      </c>
      <c r="BM2" s="43">
        <v>0</v>
      </c>
      <c r="BN2" s="43">
        <v>0</v>
      </c>
      <c r="BO2" s="43">
        <v>0</v>
      </c>
      <c r="BP2" s="43">
        <v>0</v>
      </c>
      <c r="BQ2" s="43">
        <v>0</v>
      </c>
      <c r="BR2" s="43">
        <v>0</v>
      </c>
      <c r="BS2" s="43">
        <v>0</v>
      </c>
      <c r="BT2" s="43">
        <v>0</v>
      </c>
      <c r="BU2" s="43">
        <v>0</v>
      </c>
      <c r="BV2" s="43">
        <v>0</v>
      </c>
      <c r="BW2" s="43">
        <v>0</v>
      </c>
      <c r="BX2" s="43">
        <v>0</v>
      </c>
      <c r="BY2" s="43">
        <v>0</v>
      </c>
      <c r="BZ2" s="43">
        <v>0</v>
      </c>
      <c r="CA2" s="43">
        <v>0</v>
      </c>
      <c r="CB2" s="43">
        <v>0</v>
      </c>
      <c r="CC2" s="43">
        <v>0</v>
      </c>
      <c r="CD2" s="43">
        <v>0</v>
      </c>
      <c r="CE2" s="43">
        <v>0</v>
      </c>
      <c r="CF2" s="43">
        <v>0</v>
      </c>
      <c r="CG2" s="43">
        <v>0</v>
      </c>
      <c r="CH2" s="43">
        <v>0</v>
      </c>
      <c r="CI2" s="43">
        <v>0</v>
      </c>
      <c r="CJ2" s="43">
        <v>0</v>
      </c>
      <c r="CK2" s="43">
        <v>0</v>
      </c>
      <c r="CL2" s="43">
        <v>0</v>
      </c>
      <c r="CM2" s="43">
        <v>0</v>
      </c>
      <c r="CN2" s="43">
        <v>0</v>
      </c>
      <c r="CO2" s="43">
        <v>0</v>
      </c>
      <c r="CP2" s="43">
        <v>0</v>
      </c>
      <c r="CQ2" s="43">
        <v>0</v>
      </c>
      <c r="CR2" s="43">
        <v>0</v>
      </c>
      <c r="CS2" s="43">
        <v>0</v>
      </c>
      <c r="CT2" s="43">
        <v>0</v>
      </c>
      <c r="CU2" s="43">
        <v>0</v>
      </c>
      <c r="CV2" s="43">
        <v>0</v>
      </c>
      <c r="CW2" s="43">
        <v>0</v>
      </c>
      <c r="CX2" s="43">
        <v>0</v>
      </c>
      <c r="CY2" s="43">
        <v>0</v>
      </c>
      <c r="CZ2" s="43">
        <v>0</v>
      </c>
      <c r="DA2" s="43">
        <v>0</v>
      </c>
      <c r="DB2" s="43">
        <v>0</v>
      </c>
      <c r="DC2" s="43">
        <v>0</v>
      </c>
      <c r="DD2" s="43">
        <v>0</v>
      </c>
      <c r="DE2" s="43">
        <v>0</v>
      </c>
      <c r="DF2" s="43">
        <v>0</v>
      </c>
      <c r="DG2" s="43">
        <v>0</v>
      </c>
      <c r="DH2" s="43">
        <v>0</v>
      </c>
      <c r="DI2" s="43">
        <v>0</v>
      </c>
      <c r="DJ2" s="43">
        <v>0</v>
      </c>
      <c r="DK2" s="43">
        <v>0</v>
      </c>
      <c r="DL2" s="43">
        <v>0</v>
      </c>
      <c r="DM2" s="43">
        <v>0</v>
      </c>
      <c r="DN2" s="43">
        <v>0</v>
      </c>
      <c r="DO2" s="43">
        <v>0</v>
      </c>
      <c r="DP2" s="43">
        <v>0</v>
      </c>
      <c r="DQ2" s="43">
        <v>0</v>
      </c>
      <c r="DR2" s="43">
        <v>0</v>
      </c>
      <c r="DS2" s="43">
        <v>0</v>
      </c>
      <c r="DT2" s="43">
        <v>0</v>
      </c>
      <c r="DU2" s="43">
        <v>0</v>
      </c>
      <c r="DV2" s="43">
        <v>0</v>
      </c>
      <c r="DW2" s="43">
        <v>0</v>
      </c>
      <c r="DX2" s="43">
        <v>0</v>
      </c>
      <c r="DY2" s="43">
        <v>0</v>
      </c>
      <c r="DZ2" s="43">
        <v>0</v>
      </c>
      <c r="EA2" s="43">
        <v>0</v>
      </c>
      <c r="EB2" s="43">
        <v>0</v>
      </c>
      <c r="EC2" s="43">
        <v>0</v>
      </c>
      <c r="ED2" s="43">
        <v>0</v>
      </c>
      <c r="EE2" s="43">
        <v>0</v>
      </c>
      <c r="EF2" s="43">
        <v>0</v>
      </c>
      <c r="EG2" s="43">
        <v>0</v>
      </c>
      <c r="EH2" s="43">
        <v>0</v>
      </c>
      <c r="EI2" s="43">
        <v>0</v>
      </c>
      <c r="EJ2" s="43">
        <v>0</v>
      </c>
      <c r="EK2" s="43">
        <v>0</v>
      </c>
      <c r="EL2" s="43">
        <v>0</v>
      </c>
      <c r="EM2" s="43">
        <v>0</v>
      </c>
      <c r="EN2" s="43">
        <v>0</v>
      </c>
      <c r="EO2" s="43">
        <v>0</v>
      </c>
      <c r="EP2" s="43">
        <v>0</v>
      </c>
      <c r="EQ2" s="43">
        <v>0</v>
      </c>
      <c r="ER2" s="43">
        <v>0</v>
      </c>
      <c r="ES2" s="43">
        <v>0</v>
      </c>
      <c r="ET2" s="43">
        <v>0</v>
      </c>
      <c r="EU2" s="43">
        <v>0</v>
      </c>
      <c r="EV2" s="43">
        <v>0</v>
      </c>
      <c r="EW2" s="43" t="s">
        <v>54</v>
      </c>
      <c r="EX2" s="43" t="s">
        <v>173</v>
      </c>
      <c r="EY2" s="44" t="s">
        <v>150</v>
      </c>
      <c r="EZ2" s="44" t="s">
        <v>365</v>
      </c>
      <c r="FA2" s="44" t="str">
        <f t="shared" ref="FA2:FA3" si="0">IF(OR(AND(BV2&lt;&gt;"OUI",BW2&lt;&gt;"OUI",CA2&lt;&gt;"OUI"),AND(BZ2&lt;&gt;"OUI",BX2&lt;&gt;"OUI",BY2&lt;&gt;"OUI")),"NON","OUI")</f>
        <v>NON</v>
      </c>
      <c r="FB2" s="44" t="str">
        <f t="shared" ref="FB2:FB3" si="1">IF(OR(AND(AND(BV2&lt;&gt;"OUI",BW2&lt;&gt;"OUI",CA2&lt;&gt;"OUI"),AND(BZ2&lt;&gt;"OUI",BX2&lt;&gt;"OUI",BY2&lt;&gt;"OUI")),FA2="OUI"),"NON","OUI")</f>
        <v>NON</v>
      </c>
      <c r="FC2" s="44" t="str">
        <f t="shared" ref="FC2:FC3" si="2">IF(OR(AND(OR(CG2=0,CG2="Aucune"),OR(CH2=0,CH2="Aucune"),OR(CL2=0,CL2="Aucune")),AND(OR(CI2=0,CI2="Aucune"),OR(CJ2=0,CJ2="Aucune"),OR(CK2=0,CK2="Aucune"))),"NON","OUI")</f>
        <v>NON</v>
      </c>
      <c r="FD2" s="44" t="str">
        <f t="shared" ref="FD2:FD3" si="3">IF(OR(AND(AND(OR(CG2=0,CG2="Aucune"),OR(CH2=0,CH2="Aucune"),OR(CL2=0,CL2="Aucune")),AND(OR(CI2=0,CI2="Aucune"),OR(CJ2=0,CJ2="Aucune"),OR(CK2=0,CK2="Aucune"))),FC2="OUI"),"NON","OUI")</f>
        <v>NON</v>
      </c>
      <c r="FF2" s="44">
        <f t="shared" ref="FF2:FF3" si="4">IF(AND(AX2=0,AY2=0,AZ2=0,BD2=0,BI2=0,BN2=0,BT2=0,BU2=0,BY2=0,CA2=0,CD2=0,CI2=0,CN2=0,CT2=0,CR2=0),0,1)</f>
        <v>0</v>
      </c>
      <c r="FG2" s="44">
        <f t="shared" ref="FG2:FG3" si="5">IF(EX2&lt;&gt;"Privé","",IF(OR(CJ2&lt;&gt;0,CH2&lt;&gt;0,BY2&lt;&gt;0,BW2&lt;&gt;0),1,0))</f>
        <v>0</v>
      </c>
      <c r="FH2" s="44" t="str">
        <f t="shared" ref="FH2:FH33" si="6">IF(AND(DG2="OUI",AB:AB="OUI"),"OUI","NON")</f>
        <v>NON</v>
      </c>
    </row>
    <row r="3" spans="1:164" s="44" customFormat="1" x14ac:dyDescent="0.25">
      <c r="A3" s="45" t="s">
        <v>366</v>
      </c>
      <c r="B3" s="43">
        <v>0</v>
      </c>
      <c r="C3" s="43" t="s">
        <v>367</v>
      </c>
      <c r="D3" s="43" t="s">
        <v>68</v>
      </c>
      <c r="E3" s="43" t="s">
        <v>53</v>
      </c>
      <c r="F3" s="43" t="s">
        <v>368</v>
      </c>
      <c r="G3" s="43" t="s">
        <v>54</v>
      </c>
      <c r="H3" s="43" t="s">
        <v>369</v>
      </c>
      <c r="I3" s="43" t="s">
        <v>54</v>
      </c>
      <c r="J3" s="43" t="s">
        <v>370</v>
      </c>
      <c r="K3" s="43" t="s">
        <v>55</v>
      </c>
      <c r="L3" s="43">
        <v>0</v>
      </c>
      <c r="M3" s="43" t="s">
        <v>54</v>
      </c>
      <c r="N3" s="43" t="s">
        <v>54</v>
      </c>
      <c r="O3" s="43" t="s">
        <v>54</v>
      </c>
      <c r="P3" s="43">
        <v>0</v>
      </c>
      <c r="Q3" s="43">
        <v>0</v>
      </c>
      <c r="R3" s="43">
        <v>0</v>
      </c>
      <c r="S3" s="43">
        <v>0</v>
      </c>
      <c r="T3" s="43">
        <v>0</v>
      </c>
      <c r="U3" s="43">
        <v>0</v>
      </c>
      <c r="V3" s="43">
        <v>0</v>
      </c>
      <c r="W3" s="43">
        <v>0</v>
      </c>
      <c r="X3" s="43">
        <v>0</v>
      </c>
      <c r="Y3" s="43">
        <v>0</v>
      </c>
      <c r="Z3" s="43" t="s">
        <v>55</v>
      </c>
      <c r="AA3" s="43">
        <v>0</v>
      </c>
      <c r="AB3" s="43" t="s">
        <v>54</v>
      </c>
      <c r="AC3" s="43" t="s">
        <v>371</v>
      </c>
      <c r="AD3" s="43">
        <v>0</v>
      </c>
      <c r="AE3" s="43">
        <v>0</v>
      </c>
      <c r="AF3" s="43">
        <v>0</v>
      </c>
      <c r="AG3" s="43">
        <v>0</v>
      </c>
      <c r="AH3" s="43">
        <v>0</v>
      </c>
      <c r="AI3" s="43" t="s">
        <v>54</v>
      </c>
      <c r="AJ3" s="43">
        <v>0</v>
      </c>
      <c r="AK3" s="43">
        <v>0</v>
      </c>
      <c r="AL3" s="43">
        <v>0</v>
      </c>
      <c r="AM3" s="43">
        <v>0</v>
      </c>
      <c r="AN3" s="43">
        <v>0</v>
      </c>
      <c r="AO3" s="43">
        <v>0</v>
      </c>
      <c r="AP3" s="43" t="s">
        <v>22</v>
      </c>
      <c r="AQ3" s="43" t="s">
        <v>19</v>
      </c>
      <c r="AR3" s="43" t="s">
        <v>19</v>
      </c>
      <c r="AS3" s="43" t="s">
        <v>19</v>
      </c>
      <c r="AT3" s="43" t="s">
        <v>22</v>
      </c>
      <c r="AU3" s="43" t="s">
        <v>20</v>
      </c>
      <c r="AV3" s="43">
        <v>0</v>
      </c>
      <c r="AW3" s="43">
        <v>0</v>
      </c>
      <c r="AX3" s="43">
        <v>0</v>
      </c>
      <c r="AY3" s="43">
        <v>0</v>
      </c>
      <c r="AZ3" s="43">
        <v>0</v>
      </c>
      <c r="BA3" s="43" t="s">
        <v>54</v>
      </c>
      <c r="BB3" s="43">
        <v>0</v>
      </c>
      <c r="BC3" s="43">
        <v>0</v>
      </c>
      <c r="BD3" s="43">
        <v>0</v>
      </c>
      <c r="BE3" s="43">
        <v>0</v>
      </c>
      <c r="BF3" s="43">
        <v>0</v>
      </c>
      <c r="BG3" s="43">
        <v>0</v>
      </c>
      <c r="BH3" s="43">
        <v>0</v>
      </c>
      <c r="BI3" s="43" t="s">
        <v>372</v>
      </c>
      <c r="BJ3" s="43" t="s">
        <v>55</v>
      </c>
      <c r="BK3" s="43" t="s">
        <v>55</v>
      </c>
      <c r="BL3" s="43" t="s">
        <v>54</v>
      </c>
      <c r="BM3" s="43">
        <v>0</v>
      </c>
      <c r="BN3" s="43">
        <v>0</v>
      </c>
      <c r="BO3" s="43" t="s">
        <v>54</v>
      </c>
      <c r="BP3" s="43" t="s">
        <v>54</v>
      </c>
      <c r="BQ3" s="43" t="s">
        <v>54</v>
      </c>
      <c r="BR3" s="43" t="s">
        <v>54</v>
      </c>
      <c r="BS3" s="43" t="s">
        <v>54</v>
      </c>
      <c r="BT3" s="43">
        <v>0</v>
      </c>
      <c r="BU3" s="43">
        <v>0</v>
      </c>
      <c r="BV3" s="43" t="s">
        <v>54</v>
      </c>
      <c r="BW3" s="43">
        <v>0</v>
      </c>
      <c r="BX3" s="43" t="s">
        <v>54</v>
      </c>
      <c r="BY3" s="43">
        <v>0</v>
      </c>
      <c r="BZ3" s="43" t="s">
        <v>54</v>
      </c>
      <c r="CA3" s="43">
        <v>0</v>
      </c>
      <c r="CB3" s="43">
        <v>0</v>
      </c>
      <c r="CC3" s="43">
        <v>0</v>
      </c>
      <c r="CD3" s="43">
        <v>0</v>
      </c>
      <c r="CE3" s="43">
        <v>0</v>
      </c>
      <c r="CF3" s="43" t="s">
        <v>94</v>
      </c>
      <c r="CG3" s="43">
        <v>0</v>
      </c>
      <c r="CH3" s="43">
        <v>0</v>
      </c>
      <c r="CI3" s="43">
        <v>0</v>
      </c>
      <c r="CJ3" s="43">
        <v>0</v>
      </c>
      <c r="CK3" s="43" t="s">
        <v>23</v>
      </c>
      <c r="CL3" s="43">
        <v>0</v>
      </c>
      <c r="CM3" s="43">
        <v>0</v>
      </c>
      <c r="CN3" s="43">
        <v>0</v>
      </c>
      <c r="CO3" s="43">
        <v>0</v>
      </c>
      <c r="CP3" s="43">
        <v>0</v>
      </c>
      <c r="CQ3" s="43" t="s">
        <v>54</v>
      </c>
      <c r="CR3" s="43">
        <v>0</v>
      </c>
      <c r="CS3" s="43" t="s">
        <v>19</v>
      </c>
      <c r="CT3" s="43" t="s">
        <v>19</v>
      </c>
      <c r="CU3" s="43">
        <v>0</v>
      </c>
      <c r="CV3" s="43" t="s">
        <v>19</v>
      </c>
      <c r="CW3" s="43">
        <v>0</v>
      </c>
      <c r="CX3" s="43" t="s">
        <v>20</v>
      </c>
      <c r="CY3" s="43">
        <v>0</v>
      </c>
      <c r="CZ3" s="43" t="s">
        <v>20</v>
      </c>
      <c r="DA3" s="43">
        <v>0</v>
      </c>
      <c r="DB3" s="43">
        <v>0</v>
      </c>
      <c r="DC3" s="43" t="s">
        <v>55</v>
      </c>
      <c r="DD3" s="43" t="s">
        <v>373</v>
      </c>
      <c r="DE3" s="43" t="s">
        <v>374</v>
      </c>
      <c r="DF3" s="43" t="s">
        <v>375</v>
      </c>
      <c r="DG3" s="43" t="s">
        <v>54</v>
      </c>
      <c r="DH3" s="43">
        <v>0</v>
      </c>
      <c r="DI3" s="43" t="s">
        <v>376</v>
      </c>
      <c r="DJ3" s="43" t="s">
        <v>377</v>
      </c>
      <c r="DK3" s="43">
        <v>0</v>
      </c>
      <c r="DL3" s="43">
        <v>0</v>
      </c>
      <c r="DM3" s="43">
        <v>0</v>
      </c>
      <c r="DN3" s="43">
        <v>0</v>
      </c>
      <c r="DO3" s="43">
        <v>0</v>
      </c>
      <c r="DP3" s="43">
        <v>0</v>
      </c>
      <c r="DQ3" s="43">
        <v>0</v>
      </c>
      <c r="DR3" s="43">
        <v>0</v>
      </c>
      <c r="DS3" s="43">
        <v>0</v>
      </c>
      <c r="DT3" s="43">
        <v>0</v>
      </c>
      <c r="DU3" s="43">
        <v>0</v>
      </c>
      <c r="DV3" s="43">
        <v>0</v>
      </c>
      <c r="DW3" s="43">
        <v>0</v>
      </c>
      <c r="DX3" s="43">
        <v>0</v>
      </c>
      <c r="DY3" s="43">
        <v>0</v>
      </c>
      <c r="DZ3" s="43">
        <v>0</v>
      </c>
      <c r="EA3" s="43">
        <v>0</v>
      </c>
      <c r="EB3" s="43">
        <v>0</v>
      </c>
      <c r="EC3" s="43">
        <v>0</v>
      </c>
      <c r="ED3" s="43">
        <v>0</v>
      </c>
      <c r="EE3" s="43">
        <v>0</v>
      </c>
      <c r="EF3" s="43">
        <v>0</v>
      </c>
      <c r="EG3" s="43" t="s">
        <v>378</v>
      </c>
      <c r="EH3" s="43" t="s">
        <v>55</v>
      </c>
      <c r="EI3" s="43" t="s">
        <v>379</v>
      </c>
      <c r="EJ3" s="43" t="s">
        <v>55</v>
      </c>
      <c r="EK3" s="43" t="s">
        <v>380</v>
      </c>
      <c r="EL3" s="43" t="s">
        <v>54</v>
      </c>
      <c r="EM3" s="43" t="s">
        <v>54</v>
      </c>
      <c r="EN3" s="43" t="s">
        <v>54</v>
      </c>
      <c r="EO3" s="43" t="s">
        <v>54</v>
      </c>
      <c r="EP3" s="43">
        <v>0</v>
      </c>
      <c r="EQ3" s="43" t="s">
        <v>54</v>
      </c>
      <c r="ER3" s="43" t="s">
        <v>54</v>
      </c>
      <c r="ES3" s="43" t="s">
        <v>54</v>
      </c>
      <c r="ET3" s="43">
        <v>0</v>
      </c>
      <c r="EU3" s="43">
        <v>0</v>
      </c>
      <c r="EV3" s="43">
        <v>0</v>
      </c>
      <c r="EW3" s="43" t="s">
        <v>54</v>
      </c>
      <c r="EX3" s="43" t="s">
        <v>312</v>
      </c>
      <c r="EY3" s="44" t="s">
        <v>121</v>
      </c>
      <c r="EZ3" s="44" t="s">
        <v>365</v>
      </c>
      <c r="FA3" s="44" t="str">
        <f t="shared" si="0"/>
        <v>OUI</v>
      </c>
      <c r="FB3" s="44" t="str">
        <f t="shared" si="1"/>
        <v>NON</v>
      </c>
      <c r="FC3" s="44" t="str">
        <f t="shared" si="2"/>
        <v>NON</v>
      </c>
      <c r="FD3" s="44" t="str">
        <f t="shared" si="3"/>
        <v>OUI</v>
      </c>
      <c r="FF3" s="44">
        <f t="shared" si="4"/>
        <v>1</v>
      </c>
      <c r="FG3" s="44" t="str">
        <f t="shared" si="5"/>
        <v/>
      </c>
      <c r="FH3" s="44" t="str">
        <f t="shared" si="6"/>
        <v>OUI</v>
      </c>
    </row>
    <row r="4" spans="1:164" s="44" customFormat="1" x14ac:dyDescent="0.25">
      <c r="A4" s="45" t="s">
        <v>381</v>
      </c>
      <c r="B4" s="43">
        <v>0</v>
      </c>
      <c r="C4" s="43" t="s">
        <v>382</v>
      </c>
      <c r="D4" s="43">
        <v>0</v>
      </c>
      <c r="E4" s="43" t="s">
        <v>383</v>
      </c>
      <c r="F4" s="43" t="s">
        <v>384</v>
      </c>
      <c r="G4" s="43" t="s">
        <v>54</v>
      </c>
      <c r="H4" s="43" t="s">
        <v>385</v>
      </c>
      <c r="I4" s="43" t="s">
        <v>54</v>
      </c>
      <c r="J4" s="43" t="s">
        <v>386</v>
      </c>
      <c r="K4" s="43" t="s">
        <v>54</v>
      </c>
      <c r="L4" s="43" t="s">
        <v>387</v>
      </c>
      <c r="M4" s="43" t="s">
        <v>54</v>
      </c>
      <c r="N4" s="43" t="s">
        <v>54</v>
      </c>
      <c r="O4" s="43" t="s">
        <v>54</v>
      </c>
      <c r="P4" s="43" t="s">
        <v>54</v>
      </c>
      <c r="Q4" s="43" t="s">
        <v>388</v>
      </c>
      <c r="R4" s="43" t="s">
        <v>55</v>
      </c>
      <c r="S4" s="43">
        <v>0</v>
      </c>
      <c r="T4" s="43">
        <v>0</v>
      </c>
      <c r="U4" s="43">
        <v>0</v>
      </c>
      <c r="V4" s="43">
        <v>0</v>
      </c>
      <c r="W4" s="43">
        <v>0</v>
      </c>
      <c r="X4" s="43">
        <v>0</v>
      </c>
      <c r="Y4" s="43">
        <v>0</v>
      </c>
      <c r="Z4" s="43" t="s">
        <v>55</v>
      </c>
      <c r="AA4" s="43" t="s">
        <v>389</v>
      </c>
      <c r="AB4" s="43">
        <v>0</v>
      </c>
      <c r="AC4" s="43" t="e">
        <v>#NAME?</v>
      </c>
      <c r="AD4" s="43">
        <v>0</v>
      </c>
      <c r="AE4" s="43" t="s">
        <v>55</v>
      </c>
      <c r="AF4" s="43" t="s">
        <v>55</v>
      </c>
      <c r="AG4" s="43" t="s">
        <v>55</v>
      </c>
      <c r="AH4" s="43" t="s">
        <v>55</v>
      </c>
      <c r="AI4" s="43" t="s">
        <v>54</v>
      </c>
      <c r="AJ4" s="43" t="s">
        <v>55</v>
      </c>
      <c r="AK4" s="43" t="s">
        <v>55</v>
      </c>
      <c r="AL4" s="43" t="s">
        <v>55</v>
      </c>
      <c r="AM4" s="43" t="s">
        <v>54</v>
      </c>
      <c r="AN4" s="43">
        <v>0</v>
      </c>
      <c r="AO4" s="43" t="s">
        <v>390</v>
      </c>
      <c r="AP4" s="43" t="s">
        <v>19</v>
      </c>
      <c r="AQ4" s="43" t="s">
        <v>20</v>
      </c>
      <c r="AR4" s="43" t="s">
        <v>22</v>
      </c>
      <c r="AS4" s="43" t="s">
        <v>20</v>
      </c>
      <c r="AT4" s="43" t="s">
        <v>19</v>
      </c>
      <c r="AU4" s="43" t="s">
        <v>19</v>
      </c>
      <c r="AV4" s="43">
        <v>0</v>
      </c>
      <c r="AW4" s="43">
        <v>0</v>
      </c>
      <c r="AX4" s="43">
        <v>0</v>
      </c>
      <c r="AY4" s="43">
        <v>0</v>
      </c>
      <c r="AZ4" s="43">
        <v>0</v>
      </c>
      <c r="BA4" s="43">
        <v>0</v>
      </c>
      <c r="BB4" s="43">
        <v>0</v>
      </c>
      <c r="BC4" s="43">
        <v>0</v>
      </c>
      <c r="BD4" s="43">
        <v>0</v>
      </c>
      <c r="BE4" s="43" t="s">
        <v>54</v>
      </c>
      <c r="BF4" s="43">
        <v>0</v>
      </c>
      <c r="BG4" s="43">
        <v>0</v>
      </c>
      <c r="BH4" s="43">
        <v>0</v>
      </c>
      <c r="BI4" s="43" t="s">
        <v>391</v>
      </c>
      <c r="BJ4" s="43" t="s">
        <v>55</v>
      </c>
      <c r="BK4" s="43" t="s">
        <v>54</v>
      </c>
      <c r="BL4" s="43" t="s">
        <v>54</v>
      </c>
      <c r="BM4" s="43">
        <v>0</v>
      </c>
      <c r="BN4" s="43">
        <v>0</v>
      </c>
      <c r="BO4" s="43" t="s">
        <v>54</v>
      </c>
      <c r="BP4" s="43" t="s">
        <v>54</v>
      </c>
      <c r="BQ4" s="43" t="s">
        <v>54</v>
      </c>
      <c r="BR4" s="43" t="s">
        <v>55</v>
      </c>
      <c r="BS4" s="43" t="s">
        <v>55</v>
      </c>
      <c r="BT4" s="43" t="s">
        <v>54</v>
      </c>
      <c r="BU4" s="43" t="s">
        <v>392</v>
      </c>
      <c r="BV4" s="43" t="s">
        <v>54</v>
      </c>
      <c r="BW4" s="43" t="s">
        <v>54</v>
      </c>
      <c r="BX4" s="43" t="s">
        <v>54</v>
      </c>
      <c r="BY4" s="43" t="s">
        <v>54</v>
      </c>
      <c r="BZ4" s="43" t="s">
        <v>55</v>
      </c>
      <c r="CA4" s="43" t="s">
        <v>55</v>
      </c>
      <c r="CB4" s="43" t="s">
        <v>55</v>
      </c>
      <c r="CC4" s="43" t="s">
        <v>54</v>
      </c>
      <c r="CD4" s="43">
        <v>0</v>
      </c>
      <c r="CE4" s="43" t="s">
        <v>393</v>
      </c>
      <c r="CF4" s="43" t="s">
        <v>53</v>
      </c>
      <c r="CG4" s="43" t="s">
        <v>26</v>
      </c>
      <c r="CH4" s="43" t="s">
        <v>26</v>
      </c>
      <c r="CI4" s="43" t="s">
        <v>24</v>
      </c>
      <c r="CJ4" s="43" t="s">
        <v>24</v>
      </c>
      <c r="CK4" s="43">
        <v>0</v>
      </c>
      <c r="CL4" s="43">
        <v>0</v>
      </c>
      <c r="CM4" s="43">
        <v>0</v>
      </c>
      <c r="CN4" s="43">
        <v>0</v>
      </c>
      <c r="CO4" s="43">
        <v>0</v>
      </c>
      <c r="CP4" s="43">
        <v>0</v>
      </c>
      <c r="CQ4" s="43" t="s">
        <v>54</v>
      </c>
      <c r="CR4" s="43" t="s">
        <v>394</v>
      </c>
      <c r="CS4" s="43" t="s">
        <v>19</v>
      </c>
      <c r="CT4" s="43" t="s">
        <v>22</v>
      </c>
      <c r="CU4" s="43" t="s">
        <v>20</v>
      </c>
      <c r="CV4" s="43" t="s">
        <v>22</v>
      </c>
      <c r="CW4" s="43" t="s">
        <v>20</v>
      </c>
      <c r="CX4" s="43" t="s">
        <v>22</v>
      </c>
      <c r="CY4" s="43" t="s">
        <v>19</v>
      </c>
      <c r="CZ4" s="43" t="s">
        <v>22</v>
      </c>
      <c r="DA4" s="43">
        <v>0</v>
      </c>
      <c r="DB4" s="43">
        <v>0</v>
      </c>
      <c r="DC4" s="43" t="s">
        <v>54</v>
      </c>
      <c r="DD4" s="43" t="s">
        <v>395</v>
      </c>
      <c r="DE4" s="43" t="s">
        <v>396</v>
      </c>
      <c r="DF4" s="43" t="s">
        <v>397</v>
      </c>
      <c r="DG4" s="43">
        <v>0</v>
      </c>
      <c r="DH4" s="43" t="s">
        <v>398</v>
      </c>
      <c r="DI4" s="43">
        <v>0</v>
      </c>
      <c r="DJ4" s="43">
        <v>0</v>
      </c>
      <c r="DK4" s="43">
        <v>0</v>
      </c>
      <c r="DL4" s="43">
        <v>0</v>
      </c>
      <c r="DM4" s="43">
        <v>0</v>
      </c>
      <c r="DN4" s="43">
        <v>0</v>
      </c>
      <c r="DO4" s="43">
        <v>0</v>
      </c>
      <c r="DP4" s="43">
        <v>0</v>
      </c>
      <c r="DQ4" s="43">
        <v>0</v>
      </c>
      <c r="DR4" s="43">
        <v>0</v>
      </c>
      <c r="DS4" s="43">
        <v>0</v>
      </c>
      <c r="DT4" s="43">
        <v>0</v>
      </c>
      <c r="DU4" s="43">
        <v>0</v>
      </c>
      <c r="DV4" s="43">
        <v>0</v>
      </c>
      <c r="DW4" s="43">
        <v>0</v>
      </c>
      <c r="DX4" s="43">
        <v>0</v>
      </c>
      <c r="DY4" s="43">
        <v>0</v>
      </c>
      <c r="DZ4" s="43">
        <v>0</v>
      </c>
      <c r="EA4" s="43">
        <v>0</v>
      </c>
      <c r="EB4" s="43">
        <v>0</v>
      </c>
      <c r="EC4" s="43">
        <v>0</v>
      </c>
      <c r="ED4" s="43">
        <v>0</v>
      </c>
      <c r="EE4" s="43">
        <v>0</v>
      </c>
      <c r="EF4" s="43">
        <v>0</v>
      </c>
      <c r="EG4" s="43" t="s">
        <v>399</v>
      </c>
      <c r="EH4" s="43" t="s">
        <v>54</v>
      </c>
      <c r="EI4" s="43" t="s">
        <v>400</v>
      </c>
      <c r="EJ4" s="43" t="s">
        <v>54</v>
      </c>
      <c r="EK4" s="43" t="s">
        <v>401</v>
      </c>
      <c r="EL4" s="43" t="s">
        <v>54</v>
      </c>
      <c r="EM4" s="43" t="s">
        <v>54</v>
      </c>
      <c r="EN4" s="43" t="s">
        <v>54</v>
      </c>
      <c r="EO4" s="43" t="s">
        <v>54</v>
      </c>
      <c r="EP4" s="43" t="s">
        <v>54</v>
      </c>
      <c r="EQ4" s="43" t="s">
        <v>54</v>
      </c>
      <c r="ER4" s="43">
        <v>0</v>
      </c>
      <c r="ES4" s="43" t="s">
        <v>54</v>
      </c>
      <c r="ET4" s="43">
        <v>0</v>
      </c>
      <c r="EU4" s="43">
        <v>0</v>
      </c>
      <c r="EV4" s="43">
        <v>0</v>
      </c>
      <c r="EW4" s="43" t="s">
        <v>54</v>
      </c>
      <c r="EX4" s="43" t="s">
        <v>312</v>
      </c>
      <c r="EY4" s="44" t="s">
        <v>121</v>
      </c>
      <c r="EZ4" s="44" t="s">
        <v>365</v>
      </c>
      <c r="FA4" s="44" t="str">
        <f t="shared" ref="FA4:FA55" si="7">IF(OR(AND(BV4&lt;&gt;"OUI",BW4&lt;&gt;"OUI",CA4&lt;&gt;"OUI"),AND(BZ4&lt;&gt;"OUI",BX4&lt;&gt;"OUI",BY4&lt;&gt;"OUI")),"NON","OUI")</f>
        <v>OUI</v>
      </c>
      <c r="FB4" s="44" t="str">
        <f t="shared" ref="FB4:FB55" si="8">IF(OR(AND(AND(BV4&lt;&gt;"OUI",BW4&lt;&gt;"OUI",CA4&lt;&gt;"OUI"),AND(BZ4&lt;&gt;"OUI",BX4&lt;&gt;"OUI",BY4&lt;&gt;"OUI")),FA4="OUI"),"NON","OUI")</f>
        <v>NON</v>
      </c>
      <c r="FC4" s="44" t="str">
        <f t="shared" ref="FC4:FC55" si="9">IF(OR(AND(OR(CG4=0,CG4="Aucune"),OR(CH4=0,CH4="Aucune"),OR(CL4=0,CL4="Aucune")),AND(OR(CI4=0,CI4="Aucune"),OR(CJ4=0,CJ4="Aucune"),OR(CK4=0,CK4="Aucune"))),"NON","OUI")</f>
        <v>OUI</v>
      </c>
      <c r="FD4" s="44" t="str">
        <f t="shared" ref="FD4:FD55" si="10">IF(OR(AND(AND(OR(CG4=0,CG4="Aucune"),OR(CH4=0,CH4="Aucune"),OR(CL4=0,CL4="Aucune")),AND(OR(CI4=0,CI4="Aucune"),OR(CJ4=0,CJ4="Aucune"),OR(CK4=0,CK4="Aucune"))),FC4="OUI"),"NON","OUI")</f>
        <v>NON</v>
      </c>
      <c r="FF4" s="44">
        <f t="shared" ref="FF4:FF55" si="11">IF(AND(AX4=0,AY4=0,AZ4=0,BD4=0,BI4=0,BN4=0,BT4=0,BU4=0,BY4=0,CA4=0,CD4=0,CI4=0,CN4=0,CT4=0,CR4=0),0,1)</f>
        <v>1</v>
      </c>
      <c r="FG4" s="44" t="str">
        <f t="shared" ref="FG4:FG55" si="12">IF(EX4&lt;&gt;"Privé","",IF(OR(CJ4&lt;&gt;0,CH4&lt;&gt;0,BY4&lt;&gt;0,BW4&lt;&gt;0),1,0))</f>
        <v/>
      </c>
      <c r="FH4" s="44" t="str">
        <f t="shared" si="6"/>
        <v>NON</v>
      </c>
    </row>
    <row r="5" spans="1:164" s="44" customFormat="1" x14ac:dyDescent="0.25">
      <c r="A5" s="45" t="s">
        <v>402</v>
      </c>
      <c r="B5" s="43">
        <v>0</v>
      </c>
      <c r="C5" s="43" t="s">
        <v>403</v>
      </c>
      <c r="D5" s="43" t="s">
        <v>404</v>
      </c>
      <c r="E5" s="43" t="s">
        <v>53</v>
      </c>
      <c r="F5" s="43" t="s">
        <v>405</v>
      </c>
      <c r="G5" s="43" t="s">
        <v>55</v>
      </c>
      <c r="H5" s="43">
        <v>0</v>
      </c>
      <c r="I5" s="43">
        <v>0</v>
      </c>
      <c r="J5" s="43">
        <v>0</v>
      </c>
      <c r="K5" s="43" t="s">
        <v>54</v>
      </c>
      <c r="L5" s="43">
        <v>0</v>
      </c>
      <c r="M5" s="43" t="s">
        <v>54</v>
      </c>
      <c r="N5" s="43" t="s">
        <v>54</v>
      </c>
      <c r="O5" s="43" t="s">
        <v>54</v>
      </c>
      <c r="P5" s="43">
        <v>0</v>
      </c>
      <c r="Q5" s="43">
        <v>0</v>
      </c>
      <c r="R5" s="43" t="s">
        <v>54</v>
      </c>
      <c r="S5" s="43">
        <v>0</v>
      </c>
      <c r="T5" s="43">
        <v>0</v>
      </c>
      <c r="U5" s="43">
        <v>0</v>
      </c>
      <c r="V5" s="43">
        <v>0</v>
      </c>
      <c r="W5" s="43">
        <v>0</v>
      </c>
      <c r="X5" s="43">
        <v>0</v>
      </c>
      <c r="Y5" s="43">
        <v>0</v>
      </c>
      <c r="Z5" s="43" t="s">
        <v>55</v>
      </c>
      <c r="AA5" s="43" t="s">
        <v>406</v>
      </c>
      <c r="AB5" s="43" t="s">
        <v>54</v>
      </c>
      <c r="AC5" s="43" t="s">
        <v>407</v>
      </c>
      <c r="AD5" s="43">
        <v>0</v>
      </c>
      <c r="AE5" s="43" t="s">
        <v>55</v>
      </c>
      <c r="AF5" s="43" t="s">
        <v>55</v>
      </c>
      <c r="AG5" s="43" t="s">
        <v>55</v>
      </c>
      <c r="AH5" s="43" t="s">
        <v>55</v>
      </c>
      <c r="AI5" s="43" t="s">
        <v>54</v>
      </c>
      <c r="AJ5" s="43" t="s">
        <v>54</v>
      </c>
      <c r="AK5" s="43" t="s">
        <v>54</v>
      </c>
      <c r="AL5" s="43" t="s">
        <v>54</v>
      </c>
      <c r="AM5" s="43" t="s">
        <v>55</v>
      </c>
      <c r="AN5" s="43">
        <v>0</v>
      </c>
      <c r="AO5" s="43">
        <v>0</v>
      </c>
      <c r="AP5" s="43" t="s">
        <v>22</v>
      </c>
      <c r="AQ5" s="43" t="s">
        <v>19</v>
      </c>
      <c r="AR5" s="43" t="s">
        <v>20</v>
      </c>
      <c r="AS5" s="43" t="s">
        <v>22</v>
      </c>
      <c r="AT5" s="43" t="s">
        <v>19</v>
      </c>
      <c r="AU5" s="43" t="s">
        <v>22</v>
      </c>
      <c r="AV5" s="43" t="s">
        <v>22</v>
      </c>
      <c r="AW5" s="43" t="s">
        <v>408</v>
      </c>
      <c r="AX5" s="43" t="s">
        <v>54</v>
      </c>
      <c r="AY5" s="43" t="s">
        <v>55</v>
      </c>
      <c r="AZ5" s="43" t="s">
        <v>54</v>
      </c>
      <c r="BA5" s="43" t="s">
        <v>55</v>
      </c>
      <c r="BB5" s="43">
        <v>0</v>
      </c>
      <c r="BC5" s="43">
        <v>0</v>
      </c>
      <c r="BD5" s="43">
        <v>0</v>
      </c>
      <c r="BE5" s="43" t="s">
        <v>55</v>
      </c>
      <c r="BF5" s="43">
        <v>0</v>
      </c>
      <c r="BG5" s="43">
        <v>0</v>
      </c>
      <c r="BH5" s="43">
        <v>0</v>
      </c>
      <c r="BI5" s="43">
        <v>0</v>
      </c>
      <c r="BJ5" s="43">
        <v>0</v>
      </c>
      <c r="BK5" s="43">
        <v>0</v>
      </c>
      <c r="BL5" s="43">
        <v>0</v>
      </c>
      <c r="BM5" s="43">
        <v>0</v>
      </c>
      <c r="BN5" s="43" t="s">
        <v>409</v>
      </c>
      <c r="BO5" s="43" t="s">
        <v>54</v>
      </c>
      <c r="BP5" s="43">
        <v>0</v>
      </c>
      <c r="BQ5" s="43">
        <v>0</v>
      </c>
      <c r="BR5" s="43" t="s">
        <v>54</v>
      </c>
      <c r="BS5" s="43" t="s">
        <v>54</v>
      </c>
      <c r="BT5" s="43">
        <v>0</v>
      </c>
      <c r="BU5" s="43">
        <v>0</v>
      </c>
      <c r="BV5" s="43" t="s">
        <v>54</v>
      </c>
      <c r="BW5" s="43">
        <v>0</v>
      </c>
      <c r="BX5" s="43">
        <v>0</v>
      </c>
      <c r="BY5" s="43">
        <v>0</v>
      </c>
      <c r="BZ5" s="43">
        <v>0</v>
      </c>
      <c r="CA5" s="43" t="s">
        <v>54</v>
      </c>
      <c r="CB5" s="43">
        <v>0</v>
      </c>
      <c r="CC5" s="43" t="s">
        <v>54</v>
      </c>
      <c r="CD5" s="43">
        <v>0</v>
      </c>
      <c r="CE5" s="43">
        <v>0</v>
      </c>
      <c r="CF5" s="43" t="s">
        <v>58</v>
      </c>
      <c r="CG5" s="43" t="s">
        <v>23</v>
      </c>
      <c r="CH5" s="43">
        <v>0</v>
      </c>
      <c r="CI5" s="43">
        <v>0</v>
      </c>
      <c r="CJ5" s="43">
        <v>0</v>
      </c>
      <c r="CK5" s="43">
        <v>0</v>
      </c>
      <c r="CL5" s="43" t="s">
        <v>24</v>
      </c>
      <c r="CM5" s="43">
        <v>0</v>
      </c>
      <c r="CN5" s="43" t="s">
        <v>24</v>
      </c>
      <c r="CO5" s="43">
        <v>0</v>
      </c>
      <c r="CP5" s="43">
        <v>0</v>
      </c>
      <c r="CQ5" s="43" t="s">
        <v>55</v>
      </c>
      <c r="CR5" s="43">
        <v>0</v>
      </c>
      <c r="CS5" s="43" t="s">
        <v>22</v>
      </c>
      <c r="CT5" s="43" t="s">
        <v>21</v>
      </c>
      <c r="CU5" s="43" t="s">
        <v>21</v>
      </c>
      <c r="CV5" s="43" t="s">
        <v>19</v>
      </c>
      <c r="CW5" s="43" t="s">
        <v>19</v>
      </c>
      <c r="CX5" s="43" t="s">
        <v>22</v>
      </c>
      <c r="CY5" s="43" t="s">
        <v>20</v>
      </c>
      <c r="CZ5" s="43" t="s">
        <v>19</v>
      </c>
      <c r="DA5" s="43">
        <v>0</v>
      </c>
      <c r="DB5" s="43">
        <v>0</v>
      </c>
      <c r="DC5" s="43" t="s">
        <v>54</v>
      </c>
      <c r="DD5" s="43" t="s">
        <v>410</v>
      </c>
      <c r="DE5" s="43" t="s">
        <v>58</v>
      </c>
      <c r="DF5" s="43" t="s">
        <v>411</v>
      </c>
      <c r="DG5" s="43" t="s">
        <v>54</v>
      </c>
      <c r="DH5" s="43">
        <v>0</v>
      </c>
      <c r="DI5" s="43" t="s">
        <v>77</v>
      </c>
      <c r="DJ5" s="43" t="s">
        <v>57</v>
      </c>
      <c r="DK5" s="43">
        <v>0</v>
      </c>
      <c r="DL5" s="43">
        <v>0</v>
      </c>
      <c r="DM5" s="43">
        <v>0</v>
      </c>
      <c r="DN5" s="43">
        <v>0</v>
      </c>
      <c r="DO5" s="43">
        <v>0</v>
      </c>
      <c r="DP5" s="43">
        <v>0</v>
      </c>
      <c r="DQ5" s="43">
        <v>0</v>
      </c>
      <c r="DR5" s="43">
        <v>0</v>
      </c>
      <c r="DS5" s="43">
        <v>0</v>
      </c>
      <c r="DT5" s="43">
        <v>0</v>
      </c>
      <c r="DU5" s="43">
        <v>0</v>
      </c>
      <c r="DV5" s="43">
        <v>0</v>
      </c>
      <c r="DW5" s="43">
        <v>0</v>
      </c>
      <c r="DX5" s="43">
        <v>0</v>
      </c>
      <c r="DY5" s="43">
        <v>0</v>
      </c>
      <c r="DZ5" s="43">
        <v>0</v>
      </c>
      <c r="EA5" s="43">
        <v>0</v>
      </c>
      <c r="EB5" s="43">
        <v>0</v>
      </c>
      <c r="EC5" s="43">
        <v>0</v>
      </c>
      <c r="ED5" s="43">
        <v>0</v>
      </c>
      <c r="EE5" s="43">
        <v>0</v>
      </c>
      <c r="EF5" s="43">
        <v>0</v>
      </c>
      <c r="EG5" s="43" t="s">
        <v>412</v>
      </c>
      <c r="EH5" s="43" t="s">
        <v>55</v>
      </c>
      <c r="EI5" s="43">
        <v>0</v>
      </c>
      <c r="EJ5" s="43" t="s">
        <v>55</v>
      </c>
      <c r="EK5" s="43">
        <v>0</v>
      </c>
      <c r="EL5" s="43" t="s">
        <v>54</v>
      </c>
      <c r="EM5" s="43" t="s">
        <v>54</v>
      </c>
      <c r="EN5" s="43" t="s">
        <v>54</v>
      </c>
      <c r="EO5" s="43" t="s">
        <v>55</v>
      </c>
      <c r="EP5" s="43" t="s">
        <v>55</v>
      </c>
      <c r="EQ5" s="43" t="s">
        <v>54</v>
      </c>
      <c r="ER5" s="43" t="s">
        <v>54</v>
      </c>
      <c r="ES5" s="43" t="s">
        <v>55</v>
      </c>
      <c r="ET5" s="43" t="s">
        <v>54</v>
      </c>
      <c r="EU5" s="43">
        <v>0</v>
      </c>
      <c r="EV5" s="43" t="s">
        <v>413</v>
      </c>
      <c r="EW5" s="43" t="s">
        <v>54</v>
      </c>
      <c r="EX5" s="43" t="s">
        <v>312</v>
      </c>
      <c r="EY5" s="44" t="s">
        <v>121</v>
      </c>
      <c r="EZ5" s="44" t="s">
        <v>365</v>
      </c>
      <c r="FA5" s="44" t="str">
        <f t="shared" si="7"/>
        <v>NON</v>
      </c>
      <c r="FB5" s="44" t="str">
        <f t="shared" si="8"/>
        <v>OUI</v>
      </c>
      <c r="FC5" s="44" t="str">
        <f t="shared" si="9"/>
        <v>NON</v>
      </c>
      <c r="FD5" s="44" t="str">
        <f t="shared" si="10"/>
        <v>OUI</v>
      </c>
      <c r="FF5" s="44">
        <f t="shared" si="11"/>
        <v>1</v>
      </c>
      <c r="FG5" s="44" t="str">
        <f t="shared" si="12"/>
        <v/>
      </c>
      <c r="FH5" s="44" t="str">
        <f t="shared" si="6"/>
        <v>OUI</v>
      </c>
    </row>
    <row r="6" spans="1:164" s="44" customFormat="1" x14ac:dyDescent="0.25">
      <c r="A6" s="45" t="s">
        <v>414</v>
      </c>
      <c r="B6" s="43">
        <v>61078728</v>
      </c>
      <c r="C6" s="43" t="s">
        <v>415</v>
      </c>
      <c r="D6" s="43" t="s">
        <v>79</v>
      </c>
      <c r="E6" s="43" t="s">
        <v>416</v>
      </c>
      <c r="F6" s="43" t="s">
        <v>417</v>
      </c>
      <c r="G6" s="43" t="s">
        <v>54</v>
      </c>
      <c r="H6" s="43" t="s">
        <v>418</v>
      </c>
      <c r="I6" s="43" t="s">
        <v>55</v>
      </c>
      <c r="J6" s="43">
        <v>0</v>
      </c>
      <c r="K6" s="43" t="s">
        <v>54</v>
      </c>
      <c r="L6" s="43" t="s">
        <v>419</v>
      </c>
      <c r="M6" s="43" t="s">
        <v>54</v>
      </c>
      <c r="N6" s="43" t="s">
        <v>54</v>
      </c>
      <c r="O6" s="43" t="s">
        <v>54</v>
      </c>
      <c r="P6" s="43" t="s">
        <v>54</v>
      </c>
      <c r="Q6" s="43" t="s">
        <v>420</v>
      </c>
      <c r="R6" s="43" t="s">
        <v>54</v>
      </c>
      <c r="S6" s="43" t="s">
        <v>421</v>
      </c>
      <c r="T6" s="43" t="s">
        <v>54</v>
      </c>
      <c r="U6" s="43" t="s">
        <v>422</v>
      </c>
      <c r="V6" s="43" t="s">
        <v>54</v>
      </c>
      <c r="W6" s="43" t="s">
        <v>423</v>
      </c>
      <c r="X6" s="43" t="s">
        <v>54</v>
      </c>
      <c r="Y6" s="43" t="s">
        <v>424</v>
      </c>
      <c r="Z6" s="43" t="s">
        <v>55</v>
      </c>
      <c r="AA6" s="43" t="s">
        <v>425</v>
      </c>
      <c r="AB6" s="43" t="s">
        <v>54</v>
      </c>
      <c r="AC6" s="43" t="s">
        <v>426</v>
      </c>
      <c r="AD6" s="43">
        <v>0</v>
      </c>
      <c r="AE6" s="43" t="s">
        <v>55</v>
      </c>
      <c r="AF6" s="43" t="s">
        <v>55</v>
      </c>
      <c r="AG6" s="43" t="s">
        <v>55</v>
      </c>
      <c r="AH6" s="43" t="s">
        <v>55</v>
      </c>
      <c r="AI6" s="43" t="s">
        <v>54</v>
      </c>
      <c r="AJ6" s="43" t="s">
        <v>54</v>
      </c>
      <c r="AK6" s="43" t="s">
        <v>54</v>
      </c>
      <c r="AL6" s="43" t="s">
        <v>54</v>
      </c>
      <c r="AM6" s="43">
        <v>0</v>
      </c>
      <c r="AN6" s="43">
        <v>0</v>
      </c>
      <c r="AO6" s="43" t="s">
        <v>427</v>
      </c>
      <c r="AP6" s="43" t="s">
        <v>19</v>
      </c>
      <c r="AQ6" s="43" t="s">
        <v>19</v>
      </c>
      <c r="AR6" s="43" t="s">
        <v>19</v>
      </c>
      <c r="AS6" s="43" t="s">
        <v>22</v>
      </c>
      <c r="AT6" s="43" t="s">
        <v>20</v>
      </c>
      <c r="AU6" s="43" t="s">
        <v>22</v>
      </c>
      <c r="AV6" s="43">
        <v>0</v>
      </c>
      <c r="AW6" s="43" t="s">
        <v>428</v>
      </c>
      <c r="AX6" s="43">
        <v>0</v>
      </c>
      <c r="AY6" s="43">
        <v>0</v>
      </c>
      <c r="AZ6" s="43">
        <v>0</v>
      </c>
      <c r="BA6" s="43">
        <v>0</v>
      </c>
      <c r="BB6" s="43">
        <v>0</v>
      </c>
      <c r="BC6" s="43">
        <v>0</v>
      </c>
      <c r="BD6" s="43">
        <v>0</v>
      </c>
      <c r="BE6" s="43" t="s">
        <v>54</v>
      </c>
      <c r="BF6" s="43">
        <v>0</v>
      </c>
      <c r="BG6" s="43">
        <v>0</v>
      </c>
      <c r="BH6" s="43">
        <v>0</v>
      </c>
      <c r="BI6" s="43" t="s">
        <v>429</v>
      </c>
      <c r="BJ6" s="43" t="s">
        <v>54</v>
      </c>
      <c r="BK6" s="43" t="s">
        <v>54</v>
      </c>
      <c r="BL6" s="43" t="s">
        <v>54</v>
      </c>
      <c r="BM6" s="43">
        <v>0</v>
      </c>
      <c r="BN6" s="43" t="s">
        <v>430</v>
      </c>
      <c r="BO6" s="43" t="s">
        <v>54</v>
      </c>
      <c r="BP6" s="43" t="s">
        <v>54</v>
      </c>
      <c r="BQ6" s="43">
        <v>0</v>
      </c>
      <c r="BR6" s="43" t="s">
        <v>54</v>
      </c>
      <c r="BS6" s="43" t="s">
        <v>54</v>
      </c>
      <c r="BT6" s="43">
        <v>0</v>
      </c>
      <c r="BU6" s="43" t="s">
        <v>431</v>
      </c>
      <c r="BV6" s="43" t="s">
        <v>54</v>
      </c>
      <c r="BW6" s="43" t="s">
        <v>54</v>
      </c>
      <c r="BX6" s="43" t="s">
        <v>54</v>
      </c>
      <c r="BY6" s="43">
        <v>0</v>
      </c>
      <c r="BZ6" s="43">
        <v>0</v>
      </c>
      <c r="CA6" s="43">
        <v>0</v>
      </c>
      <c r="CB6" s="43">
        <v>0</v>
      </c>
      <c r="CC6" s="43" t="s">
        <v>54</v>
      </c>
      <c r="CD6" s="43">
        <v>0</v>
      </c>
      <c r="CE6" s="43" t="s">
        <v>432</v>
      </c>
      <c r="CF6" s="43" t="s">
        <v>433</v>
      </c>
      <c r="CG6" s="43" t="s">
        <v>23</v>
      </c>
      <c r="CH6" s="43">
        <v>0</v>
      </c>
      <c r="CI6" s="43" t="s">
        <v>23</v>
      </c>
      <c r="CJ6" s="43">
        <v>0</v>
      </c>
      <c r="CK6" s="43">
        <v>0</v>
      </c>
      <c r="CL6" s="43">
        <v>0</v>
      </c>
      <c r="CM6" s="43">
        <v>0</v>
      </c>
      <c r="CN6" s="43" t="s">
        <v>24</v>
      </c>
      <c r="CO6" s="43">
        <v>0</v>
      </c>
      <c r="CP6" s="43" t="s">
        <v>434</v>
      </c>
      <c r="CQ6" s="43" t="s">
        <v>54</v>
      </c>
      <c r="CR6" s="43" t="s">
        <v>435</v>
      </c>
      <c r="CS6" s="43" t="s">
        <v>20</v>
      </c>
      <c r="CT6" s="43">
        <v>0</v>
      </c>
      <c r="CU6" s="43">
        <v>0</v>
      </c>
      <c r="CV6" s="43" t="s">
        <v>19</v>
      </c>
      <c r="CW6" s="43" t="s">
        <v>20</v>
      </c>
      <c r="CX6" s="43" t="s">
        <v>19</v>
      </c>
      <c r="CY6" s="43" t="s">
        <v>19</v>
      </c>
      <c r="CZ6" s="43" t="s">
        <v>22</v>
      </c>
      <c r="DA6" s="43">
        <v>0</v>
      </c>
      <c r="DB6" s="43" t="s">
        <v>436</v>
      </c>
      <c r="DC6" s="43" t="s">
        <v>55</v>
      </c>
      <c r="DD6" s="43" t="s">
        <v>437</v>
      </c>
      <c r="DE6" s="43">
        <v>0</v>
      </c>
      <c r="DF6" s="43" t="s">
        <v>96</v>
      </c>
      <c r="DG6" s="43" t="s">
        <v>54</v>
      </c>
      <c r="DH6" s="43">
        <v>0</v>
      </c>
      <c r="DI6" s="43" t="s">
        <v>438</v>
      </c>
      <c r="DJ6" s="43" t="s">
        <v>439</v>
      </c>
      <c r="DK6" s="43">
        <v>0</v>
      </c>
      <c r="DL6" s="43">
        <v>0</v>
      </c>
      <c r="DM6" s="43">
        <v>0</v>
      </c>
      <c r="DN6" s="43">
        <v>0</v>
      </c>
      <c r="DO6" s="43">
        <v>0</v>
      </c>
      <c r="DP6" s="43">
        <v>0</v>
      </c>
      <c r="DQ6" s="43">
        <v>0</v>
      </c>
      <c r="DR6" s="43">
        <v>0</v>
      </c>
      <c r="DS6" s="43">
        <v>0</v>
      </c>
      <c r="DT6" s="43">
        <v>0</v>
      </c>
      <c r="DU6" s="43">
        <v>0</v>
      </c>
      <c r="DV6" s="43">
        <v>0</v>
      </c>
      <c r="DW6" s="43">
        <v>0</v>
      </c>
      <c r="DX6" s="43">
        <v>0</v>
      </c>
      <c r="DY6" s="43">
        <v>0</v>
      </c>
      <c r="DZ6" s="43">
        <v>0</v>
      </c>
      <c r="EA6" s="43">
        <v>0</v>
      </c>
      <c r="EB6" s="43">
        <v>0</v>
      </c>
      <c r="EC6" s="43">
        <v>0</v>
      </c>
      <c r="ED6" s="43">
        <v>0</v>
      </c>
      <c r="EE6" s="43">
        <v>0</v>
      </c>
      <c r="EF6" s="43">
        <v>0</v>
      </c>
      <c r="EG6" s="43" t="s">
        <v>91</v>
      </c>
      <c r="EH6" s="43" t="s">
        <v>54</v>
      </c>
      <c r="EI6" s="43" t="s">
        <v>440</v>
      </c>
      <c r="EJ6" s="43" t="s">
        <v>55</v>
      </c>
      <c r="EK6" s="43">
        <v>0</v>
      </c>
      <c r="EL6" s="43" t="s">
        <v>54</v>
      </c>
      <c r="EM6" s="43" t="s">
        <v>54</v>
      </c>
      <c r="EN6" s="43" t="s">
        <v>54</v>
      </c>
      <c r="EO6" s="43">
        <v>0</v>
      </c>
      <c r="EP6" s="43" t="s">
        <v>54</v>
      </c>
      <c r="EQ6" s="43" t="s">
        <v>54</v>
      </c>
      <c r="ER6" s="43" t="s">
        <v>54</v>
      </c>
      <c r="ES6" s="43">
        <v>0</v>
      </c>
      <c r="ET6" s="43" t="s">
        <v>54</v>
      </c>
      <c r="EU6" s="43">
        <v>0</v>
      </c>
      <c r="EV6" s="43" t="s">
        <v>441</v>
      </c>
      <c r="EW6" s="43" t="s">
        <v>55</v>
      </c>
      <c r="EX6" s="43" t="s">
        <v>312</v>
      </c>
      <c r="EY6" s="44" t="s">
        <v>59</v>
      </c>
      <c r="EZ6" s="44" t="s">
        <v>365</v>
      </c>
      <c r="FA6" s="44" t="str">
        <f t="shared" si="7"/>
        <v>OUI</v>
      </c>
      <c r="FB6" s="44" t="str">
        <f t="shared" si="8"/>
        <v>NON</v>
      </c>
      <c r="FC6" s="44" t="str">
        <f t="shared" si="9"/>
        <v>OUI</v>
      </c>
      <c r="FD6" s="44" t="str">
        <f t="shared" si="10"/>
        <v>NON</v>
      </c>
      <c r="FF6" s="44">
        <f t="shared" si="11"/>
        <v>1</v>
      </c>
      <c r="FG6" s="44" t="str">
        <f t="shared" si="12"/>
        <v/>
      </c>
      <c r="FH6" s="44" t="str">
        <f t="shared" si="6"/>
        <v>OUI</v>
      </c>
    </row>
    <row r="7" spans="1:164" s="44" customFormat="1" x14ac:dyDescent="0.25">
      <c r="A7" s="45" t="s">
        <v>442</v>
      </c>
      <c r="B7" s="43">
        <v>140000035</v>
      </c>
      <c r="C7" s="43" t="s">
        <v>443</v>
      </c>
      <c r="D7" s="43" t="s">
        <v>86</v>
      </c>
      <c r="E7" s="43" t="s">
        <v>104</v>
      </c>
      <c r="F7" s="43" t="s">
        <v>444</v>
      </c>
      <c r="G7" s="43" t="s">
        <v>54</v>
      </c>
      <c r="H7" s="43">
        <v>0</v>
      </c>
      <c r="I7" s="43" t="s">
        <v>55</v>
      </c>
      <c r="J7" s="43">
        <v>0</v>
      </c>
      <c r="K7" s="43" t="s">
        <v>54</v>
      </c>
      <c r="L7" s="43" t="s">
        <v>445</v>
      </c>
      <c r="M7" s="43" t="s">
        <v>54</v>
      </c>
      <c r="N7" s="43" t="s">
        <v>55</v>
      </c>
      <c r="O7" s="43" t="s">
        <v>54</v>
      </c>
      <c r="P7" s="43" t="s">
        <v>55</v>
      </c>
      <c r="Q7" s="43">
        <v>0</v>
      </c>
      <c r="R7" s="43" t="s">
        <v>55</v>
      </c>
      <c r="S7" s="43">
        <v>0</v>
      </c>
      <c r="T7" s="43" t="s">
        <v>54</v>
      </c>
      <c r="U7" s="43" t="s">
        <v>446</v>
      </c>
      <c r="V7" s="43" t="s">
        <v>54</v>
      </c>
      <c r="W7" s="43" t="s">
        <v>446</v>
      </c>
      <c r="X7" s="43" t="s">
        <v>55</v>
      </c>
      <c r="Y7" s="43">
        <v>0</v>
      </c>
      <c r="Z7" s="43" t="s">
        <v>55</v>
      </c>
      <c r="AA7" s="43">
        <v>0</v>
      </c>
      <c r="AB7" s="43" t="s">
        <v>55</v>
      </c>
      <c r="AC7" s="43">
        <v>0</v>
      </c>
      <c r="AD7" s="43">
        <v>0</v>
      </c>
      <c r="AE7" s="43" t="s">
        <v>55</v>
      </c>
      <c r="AF7" s="43" t="s">
        <v>55</v>
      </c>
      <c r="AG7" s="43" t="s">
        <v>55</v>
      </c>
      <c r="AH7" s="43" t="s">
        <v>55</v>
      </c>
      <c r="AI7" s="43" t="s">
        <v>54</v>
      </c>
      <c r="AJ7" s="43" t="s">
        <v>54</v>
      </c>
      <c r="AK7" s="43" t="s">
        <v>55</v>
      </c>
      <c r="AL7" s="43" t="s">
        <v>54</v>
      </c>
      <c r="AM7" s="43" t="s">
        <v>54</v>
      </c>
      <c r="AN7" s="43">
        <v>0</v>
      </c>
      <c r="AO7" s="43" t="s">
        <v>447</v>
      </c>
      <c r="AP7" s="43" t="s">
        <v>19</v>
      </c>
      <c r="AQ7" s="43" t="s">
        <v>20</v>
      </c>
      <c r="AR7" s="43" t="s">
        <v>22</v>
      </c>
      <c r="AS7" s="43" t="s">
        <v>20</v>
      </c>
      <c r="AT7" s="43" t="s">
        <v>19</v>
      </c>
      <c r="AU7" s="43" t="s">
        <v>22</v>
      </c>
      <c r="AV7" s="43" t="s">
        <v>22</v>
      </c>
      <c r="AW7" s="43" t="s">
        <v>448</v>
      </c>
      <c r="AX7" s="43">
        <v>0</v>
      </c>
      <c r="AY7" s="43">
        <v>0</v>
      </c>
      <c r="AZ7" s="43">
        <v>0</v>
      </c>
      <c r="BA7" s="43">
        <v>0</v>
      </c>
      <c r="BB7" s="43">
        <v>0</v>
      </c>
      <c r="BC7" s="43">
        <v>0</v>
      </c>
      <c r="BD7" s="43">
        <v>0</v>
      </c>
      <c r="BE7" s="43">
        <v>0</v>
      </c>
      <c r="BF7" s="43">
        <v>0</v>
      </c>
      <c r="BG7" s="43">
        <v>0</v>
      </c>
      <c r="BH7" s="43">
        <v>0</v>
      </c>
      <c r="BI7" s="43">
        <v>0</v>
      </c>
      <c r="BJ7" s="43">
        <v>0</v>
      </c>
      <c r="BK7" s="43">
        <v>0</v>
      </c>
      <c r="BL7" s="43">
        <v>0</v>
      </c>
      <c r="BM7" s="43">
        <v>0</v>
      </c>
      <c r="BN7" s="43">
        <v>0</v>
      </c>
      <c r="BO7" s="43">
        <v>0</v>
      </c>
      <c r="BP7" s="43">
        <v>0</v>
      </c>
      <c r="BQ7" s="43">
        <v>0</v>
      </c>
      <c r="BR7" s="43">
        <v>0</v>
      </c>
      <c r="BS7" s="43">
        <v>0</v>
      </c>
      <c r="BT7" s="43">
        <v>0</v>
      </c>
      <c r="BU7" s="43">
        <v>0</v>
      </c>
      <c r="BV7" s="43">
        <v>0</v>
      </c>
      <c r="BW7" s="43">
        <v>0</v>
      </c>
      <c r="BX7" s="43">
        <v>0</v>
      </c>
      <c r="BY7" s="43">
        <v>0</v>
      </c>
      <c r="BZ7" s="43">
        <v>0</v>
      </c>
      <c r="CA7" s="43">
        <v>0</v>
      </c>
      <c r="CB7" s="43">
        <v>0</v>
      </c>
      <c r="CC7" s="43">
        <v>0</v>
      </c>
      <c r="CD7" s="43">
        <v>0</v>
      </c>
      <c r="CE7" s="43">
        <v>0</v>
      </c>
      <c r="CF7" s="43">
        <v>0</v>
      </c>
      <c r="CG7" s="43">
        <v>0</v>
      </c>
      <c r="CH7" s="43">
        <v>0</v>
      </c>
      <c r="CI7" s="43">
        <v>0</v>
      </c>
      <c r="CJ7" s="43">
        <v>0</v>
      </c>
      <c r="CK7" s="43">
        <v>0</v>
      </c>
      <c r="CL7" s="43">
        <v>0</v>
      </c>
      <c r="CM7" s="43">
        <v>0</v>
      </c>
      <c r="CN7" s="43">
        <v>0</v>
      </c>
      <c r="CO7" s="43">
        <v>0</v>
      </c>
      <c r="CP7" s="43">
        <v>0</v>
      </c>
      <c r="CQ7" s="43">
        <v>0</v>
      </c>
      <c r="CR7" s="43">
        <v>0</v>
      </c>
      <c r="CS7" s="43">
        <v>0</v>
      </c>
      <c r="CT7" s="43">
        <v>0</v>
      </c>
      <c r="CU7" s="43">
        <v>0</v>
      </c>
      <c r="CV7" s="43">
        <v>0</v>
      </c>
      <c r="CW7" s="43">
        <v>0</v>
      </c>
      <c r="CX7" s="43">
        <v>0</v>
      </c>
      <c r="CY7" s="43">
        <v>0</v>
      </c>
      <c r="CZ7" s="43">
        <v>0</v>
      </c>
      <c r="DA7" s="43">
        <v>0</v>
      </c>
      <c r="DB7" s="43">
        <v>0</v>
      </c>
      <c r="DC7" s="43">
        <v>0</v>
      </c>
      <c r="DD7" s="43">
        <v>0</v>
      </c>
      <c r="DE7" s="43">
        <v>0</v>
      </c>
      <c r="DF7" s="43">
        <v>0</v>
      </c>
      <c r="DG7" s="43">
        <v>0</v>
      </c>
      <c r="DH7" s="43">
        <v>0</v>
      </c>
      <c r="DI7" s="43">
        <v>0</v>
      </c>
      <c r="DJ7" s="43">
        <v>0</v>
      </c>
      <c r="DK7" s="43">
        <v>0</v>
      </c>
      <c r="DL7" s="43">
        <v>0</v>
      </c>
      <c r="DM7" s="43">
        <v>0</v>
      </c>
      <c r="DN7" s="43">
        <v>0</v>
      </c>
      <c r="DO7" s="43">
        <v>0</v>
      </c>
      <c r="DP7" s="43">
        <v>0</v>
      </c>
      <c r="DQ7" s="43">
        <v>0</v>
      </c>
      <c r="DR7" s="43">
        <v>0</v>
      </c>
      <c r="DS7" s="43">
        <v>0</v>
      </c>
      <c r="DT7" s="43">
        <v>0</v>
      </c>
      <c r="DU7" s="43">
        <v>0</v>
      </c>
      <c r="DV7" s="43">
        <v>0</v>
      </c>
      <c r="DW7" s="43">
        <v>0</v>
      </c>
      <c r="DX7" s="43">
        <v>0</v>
      </c>
      <c r="DY7" s="43">
        <v>0</v>
      </c>
      <c r="DZ7" s="43">
        <v>0</v>
      </c>
      <c r="EA7" s="43">
        <v>0</v>
      </c>
      <c r="EB7" s="43">
        <v>0</v>
      </c>
      <c r="EC7" s="43">
        <v>0</v>
      </c>
      <c r="ED7" s="43">
        <v>0</v>
      </c>
      <c r="EE7" s="43">
        <v>0</v>
      </c>
      <c r="EF7" s="43">
        <v>0</v>
      </c>
      <c r="EG7" s="43">
        <v>0</v>
      </c>
      <c r="EH7" s="43">
        <v>0</v>
      </c>
      <c r="EI7" s="43">
        <v>0</v>
      </c>
      <c r="EJ7" s="43">
        <v>0</v>
      </c>
      <c r="EK7" s="43">
        <v>0</v>
      </c>
      <c r="EL7" s="43">
        <v>0</v>
      </c>
      <c r="EM7" s="43">
        <v>0</v>
      </c>
      <c r="EN7" s="43">
        <v>0</v>
      </c>
      <c r="EO7" s="43">
        <v>0</v>
      </c>
      <c r="EP7" s="43">
        <v>0</v>
      </c>
      <c r="EQ7" s="43">
        <v>0</v>
      </c>
      <c r="ER7" s="43">
        <v>0</v>
      </c>
      <c r="ES7" s="43">
        <v>0</v>
      </c>
      <c r="ET7" s="43">
        <v>0</v>
      </c>
      <c r="EU7" s="43">
        <v>0</v>
      </c>
      <c r="EV7" s="43">
        <v>0</v>
      </c>
      <c r="EW7" s="43" t="s">
        <v>54</v>
      </c>
      <c r="EX7" s="43" t="s">
        <v>312</v>
      </c>
      <c r="EY7" s="44" t="s">
        <v>121</v>
      </c>
      <c r="EZ7" s="44" t="s">
        <v>365</v>
      </c>
      <c r="FA7" s="44" t="str">
        <f t="shared" si="7"/>
        <v>NON</v>
      </c>
      <c r="FB7" s="44" t="str">
        <f t="shared" si="8"/>
        <v>NON</v>
      </c>
      <c r="FC7" s="44" t="str">
        <f t="shared" si="9"/>
        <v>NON</v>
      </c>
      <c r="FD7" s="44" t="str">
        <f t="shared" si="10"/>
        <v>NON</v>
      </c>
      <c r="FF7" s="44">
        <f t="shared" si="11"/>
        <v>0</v>
      </c>
      <c r="FG7" s="44" t="str">
        <f t="shared" si="12"/>
        <v/>
      </c>
      <c r="FH7" s="44" t="str">
        <f t="shared" si="6"/>
        <v>NON</v>
      </c>
    </row>
    <row r="8" spans="1:164" s="44" customFormat="1" x14ac:dyDescent="0.25">
      <c r="A8" s="45" t="s">
        <v>449</v>
      </c>
      <c r="B8" s="43">
        <v>140000084</v>
      </c>
      <c r="C8" s="43" t="s">
        <v>450</v>
      </c>
      <c r="D8" s="43" t="s">
        <v>155</v>
      </c>
      <c r="E8" s="43" t="s">
        <v>56</v>
      </c>
      <c r="F8" s="43" t="s">
        <v>451</v>
      </c>
      <c r="G8" s="43" t="s">
        <v>55</v>
      </c>
      <c r="H8" s="43">
        <v>0</v>
      </c>
      <c r="I8" s="43" t="s">
        <v>54</v>
      </c>
      <c r="J8" s="43" t="s">
        <v>452</v>
      </c>
      <c r="K8" s="43" t="s">
        <v>55</v>
      </c>
      <c r="L8" s="43">
        <v>0</v>
      </c>
      <c r="M8" s="43" t="s">
        <v>54</v>
      </c>
      <c r="N8" s="43" t="s">
        <v>55</v>
      </c>
      <c r="O8" s="43" t="s">
        <v>54</v>
      </c>
      <c r="P8" s="43" t="s">
        <v>54</v>
      </c>
      <c r="Q8" s="43" t="s">
        <v>453</v>
      </c>
      <c r="R8" s="43" t="s">
        <v>54</v>
      </c>
      <c r="S8" s="43" t="s">
        <v>454</v>
      </c>
      <c r="T8" s="43" t="s">
        <v>54</v>
      </c>
      <c r="U8" s="43" t="s">
        <v>455</v>
      </c>
      <c r="V8" s="43" t="s">
        <v>55</v>
      </c>
      <c r="W8" s="43">
        <v>0</v>
      </c>
      <c r="X8" s="43" t="s">
        <v>55</v>
      </c>
      <c r="Y8" s="43">
        <v>0</v>
      </c>
      <c r="Z8" s="43" t="s">
        <v>55</v>
      </c>
      <c r="AA8" s="43" t="s">
        <v>456</v>
      </c>
      <c r="AB8" s="43" t="s">
        <v>54</v>
      </c>
      <c r="AC8" s="43" t="s">
        <v>457</v>
      </c>
      <c r="AD8" s="43">
        <v>0</v>
      </c>
      <c r="AE8" s="43" t="s">
        <v>55</v>
      </c>
      <c r="AF8" s="43" t="s">
        <v>55</v>
      </c>
      <c r="AG8" s="43" t="s">
        <v>55</v>
      </c>
      <c r="AH8" s="43" t="s">
        <v>55</v>
      </c>
      <c r="AI8" s="43" t="s">
        <v>54</v>
      </c>
      <c r="AJ8" s="43" t="s">
        <v>54</v>
      </c>
      <c r="AK8" s="43" t="s">
        <v>54</v>
      </c>
      <c r="AL8" s="43" t="s">
        <v>54</v>
      </c>
      <c r="AM8" s="43" t="s">
        <v>54</v>
      </c>
      <c r="AN8" s="43">
        <v>0</v>
      </c>
      <c r="AO8" s="43">
        <v>0</v>
      </c>
      <c r="AP8" s="43" t="s">
        <v>22</v>
      </c>
      <c r="AQ8" s="43" t="s">
        <v>20</v>
      </c>
      <c r="AR8" s="43" t="s">
        <v>19</v>
      </c>
      <c r="AS8" s="43" t="s">
        <v>22</v>
      </c>
      <c r="AT8" s="43" t="s">
        <v>19</v>
      </c>
      <c r="AU8" s="43" t="s">
        <v>22</v>
      </c>
      <c r="AV8" s="43">
        <v>0</v>
      </c>
      <c r="AW8" s="43">
        <v>0</v>
      </c>
      <c r="AX8" s="43">
        <v>0</v>
      </c>
      <c r="AY8" s="43">
        <v>0</v>
      </c>
      <c r="AZ8" s="43">
        <v>0</v>
      </c>
      <c r="BA8" s="43">
        <v>0</v>
      </c>
      <c r="BB8" s="43">
        <v>0</v>
      </c>
      <c r="BC8" s="43">
        <v>0</v>
      </c>
      <c r="BD8" s="43">
        <v>0</v>
      </c>
      <c r="BE8" s="43">
        <v>0</v>
      </c>
      <c r="BF8" s="43">
        <v>0</v>
      </c>
      <c r="BG8" s="43">
        <v>0</v>
      </c>
      <c r="BH8" s="43">
        <v>0</v>
      </c>
      <c r="BI8" s="43">
        <v>0</v>
      </c>
      <c r="BJ8" s="43">
        <v>0</v>
      </c>
      <c r="BK8" s="43">
        <v>0</v>
      </c>
      <c r="BL8" s="43">
        <v>0</v>
      </c>
      <c r="BM8" s="43">
        <v>0</v>
      </c>
      <c r="BN8" s="43">
        <v>0</v>
      </c>
      <c r="BO8" s="43">
        <v>0</v>
      </c>
      <c r="BP8" s="43">
        <v>0</v>
      </c>
      <c r="BQ8" s="43">
        <v>0</v>
      </c>
      <c r="BR8" s="43">
        <v>0</v>
      </c>
      <c r="BS8" s="43">
        <v>0</v>
      </c>
      <c r="BT8" s="43">
        <v>0</v>
      </c>
      <c r="BU8" s="43">
        <v>0</v>
      </c>
      <c r="BV8" s="43">
        <v>0</v>
      </c>
      <c r="BW8" s="43">
        <v>0</v>
      </c>
      <c r="BX8" s="43">
        <v>0</v>
      </c>
      <c r="BY8" s="43">
        <v>0</v>
      </c>
      <c r="BZ8" s="43">
        <v>0</v>
      </c>
      <c r="CA8" s="43">
        <v>0</v>
      </c>
      <c r="CB8" s="43">
        <v>0</v>
      </c>
      <c r="CC8" s="43">
        <v>0</v>
      </c>
      <c r="CD8" s="43">
        <v>0</v>
      </c>
      <c r="CE8" s="43">
        <v>0</v>
      </c>
      <c r="CF8" s="43">
        <v>0</v>
      </c>
      <c r="CG8" s="43">
        <v>0</v>
      </c>
      <c r="CH8" s="43">
        <v>0</v>
      </c>
      <c r="CI8" s="43">
        <v>0</v>
      </c>
      <c r="CJ8" s="43">
        <v>0</v>
      </c>
      <c r="CK8" s="43">
        <v>0</v>
      </c>
      <c r="CL8" s="43">
        <v>0</v>
      </c>
      <c r="CM8" s="43">
        <v>0</v>
      </c>
      <c r="CN8" s="43">
        <v>0</v>
      </c>
      <c r="CO8" s="43">
        <v>0</v>
      </c>
      <c r="CP8" s="43">
        <v>0</v>
      </c>
      <c r="CQ8" s="43">
        <v>0</v>
      </c>
      <c r="CR8" s="43">
        <v>0</v>
      </c>
      <c r="CS8" s="43">
        <v>0</v>
      </c>
      <c r="CT8" s="43">
        <v>0</v>
      </c>
      <c r="CU8" s="43">
        <v>0</v>
      </c>
      <c r="CV8" s="43">
        <v>0</v>
      </c>
      <c r="CW8" s="43">
        <v>0</v>
      </c>
      <c r="CX8" s="43">
        <v>0</v>
      </c>
      <c r="CY8" s="43">
        <v>0</v>
      </c>
      <c r="CZ8" s="43">
        <v>0</v>
      </c>
      <c r="DA8" s="43">
        <v>0</v>
      </c>
      <c r="DB8" s="43">
        <v>0</v>
      </c>
      <c r="DC8" s="43">
        <v>0</v>
      </c>
      <c r="DD8" s="43">
        <v>0</v>
      </c>
      <c r="DE8" s="43">
        <v>0</v>
      </c>
      <c r="DF8" s="43">
        <v>0</v>
      </c>
      <c r="DG8" s="43">
        <v>0</v>
      </c>
      <c r="DH8" s="43">
        <v>0</v>
      </c>
      <c r="DI8" s="43">
        <v>0</v>
      </c>
      <c r="DJ8" s="43">
        <v>0</v>
      </c>
      <c r="DK8" s="43">
        <v>0</v>
      </c>
      <c r="DL8" s="43">
        <v>0</v>
      </c>
      <c r="DM8" s="43">
        <v>0</v>
      </c>
      <c r="DN8" s="43">
        <v>0</v>
      </c>
      <c r="DO8" s="43">
        <v>0</v>
      </c>
      <c r="DP8" s="43">
        <v>0</v>
      </c>
      <c r="DQ8" s="43">
        <v>0</v>
      </c>
      <c r="DR8" s="43">
        <v>0</v>
      </c>
      <c r="DS8" s="43">
        <v>0</v>
      </c>
      <c r="DT8" s="43">
        <v>0</v>
      </c>
      <c r="DU8" s="43">
        <v>0</v>
      </c>
      <c r="DV8" s="43">
        <v>0</v>
      </c>
      <c r="DW8" s="43">
        <v>0</v>
      </c>
      <c r="DX8" s="43">
        <v>0</v>
      </c>
      <c r="DY8" s="43">
        <v>0</v>
      </c>
      <c r="DZ8" s="43">
        <v>0</v>
      </c>
      <c r="EA8" s="43">
        <v>0</v>
      </c>
      <c r="EB8" s="43">
        <v>0</v>
      </c>
      <c r="EC8" s="43">
        <v>0</v>
      </c>
      <c r="ED8" s="43">
        <v>0</v>
      </c>
      <c r="EE8" s="43">
        <v>0</v>
      </c>
      <c r="EF8" s="43">
        <v>0</v>
      </c>
      <c r="EG8" s="43">
        <v>0</v>
      </c>
      <c r="EH8" s="43">
        <v>0</v>
      </c>
      <c r="EI8" s="43">
        <v>0</v>
      </c>
      <c r="EJ8" s="43">
        <v>0</v>
      </c>
      <c r="EK8" s="43">
        <v>0</v>
      </c>
      <c r="EL8" s="43">
        <v>0</v>
      </c>
      <c r="EM8" s="43">
        <v>0</v>
      </c>
      <c r="EN8" s="43">
        <v>0</v>
      </c>
      <c r="EO8" s="43">
        <v>0</v>
      </c>
      <c r="EP8" s="43">
        <v>0</v>
      </c>
      <c r="EQ8" s="43">
        <v>0</v>
      </c>
      <c r="ER8" s="43">
        <v>0</v>
      </c>
      <c r="ES8" s="43">
        <v>0</v>
      </c>
      <c r="ET8" s="43">
        <v>0</v>
      </c>
      <c r="EU8" s="43">
        <v>0</v>
      </c>
      <c r="EV8" s="43">
        <v>0</v>
      </c>
      <c r="EW8" s="43" t="s">
        <v>54</v>
      </c>
      <c r="EX8" s="43" t="s">
        <v>312</v>
      </c>
      <c r="EY8" s="44" t="s">
        <v>121</v>
      </c>
      <c r="EZ8" s="44" t="s">
        <v>365</v>
      </c>
      <c r="FA8" s="44" t="str">
        <f t="shared" si="7"/>
        <v>NON</v>
      </c>
      <c r="FB8" s="44" t="str">
        <f t="shared" si="8"/>
        <v>NON</v>
      </c>
      <c r="FC8" s="44" t="str">
        <f t="shared" si="9"/>
        <v>NON</v>
      </c>
      <c r="FD8" s="44" t="str">
        <f t="shared" si="10"/>
        <v>NON</v>
      </c>
      <c r="FF8" s="44">
        <f t="shared" si="11"/>
        <v>0</v>
      </c>
      <c r="FG8" s="44" t="str">
        <f t="shared" si="12"/>
        <v/>
      </c>
      <c r="FH8" s="44" t="str">
        <f t="shared" si="6"/>
        <v>NON</v>
      </c>
    </row>
    <row r="9" spans="1:164" s="44" customFormat="1" x14ac:dyDescent="0.25">
      <c r="A9" s="45" t="s">
        <v>458</v>
      </c>
      <c r="B9" s="43">
        <v>140000092</v>
      </c>
      <c r="C9" s="43" t="s">
        <v>459</v>
      </c>
      <c r="D9" s="43" t="s">
        <v>460</v>
      </c>
      <c r="E9" s="43" t="s">
        <v>53</v>
      </c>
      <c r="F9" s="43" t="s">
        <v>461</v>
      </c>
      <c r="G9" s="43" t="s">
        <v>54</v>
      </c>
      <c r="H9" s="43" t="s">
        <v>462</v>
      </c>
      <c r="I9" s="43" t="s">
        <v>54</v>
      </c>
      <c r="J9" s="43" t="s">
        <v>463</v>
      </c>
      <c r="K9" s="43" t="s">
        <v>54</v>
      </c>
      <c r="L9" s="43" t="s">
        <v>464</v>
      </c>
      <c r="M9" s="43" t="s">
        <v>54</v>
      </c>
      <c r="N9" s="43" t="s">
        <v>54</v>
      </c>
      <c r="O9" s="43" t="s">
        <v>54</v>
      </c>
      <c r="P9" s="43" t="s">
        <v>55</v>
      </c>
      <c r="Q9" s="43">
        <v>0</v>
      </c>
      <c r="R9" s="43" t="s">
        <v>54</v>
      </c>
      <c r="S9" s="43" t="s">
        <v>465</v>
      </c>
      <c r="T9" s="43" t="s">
        <v>54</v>
      </c>
      <c r="U9" s="43" t="s">
        <v>466</v>
      </c>
      <c r="V9" s="43" t="s">
        <v>54</v>
      </c>
      <c r="W9" s="43" t="s">
        <v>467</v>
      </c>
      <c r="X9" s="43" t="s">
        <v>54</v>
      </c>
      <c r="Y9" s="43" t="s">
        <v>467</v>
      </c>
      <c r="Z9" s="43" t="s">
        <v>55</v>
      </c>
      <c r="AA9" s="43" t="s">
        <v>468</v>
      </c>
      <c r="AB9" s="43" t="s">
        <v>54</v>
      </c>
      <c r="AC9" s="43" t="s">
        <v>469</v>
      </c>
      <c r="AD9" s="43">
        <v>0</v>
      </c>
      <c r="AE9" s="43" t="s">
        <v>55</v>
      </c>
      <c r="AF9" s="43" t="s">
        <v>55</v>
      </c>
      <c r="AG9" s="43" t="s">
        <v>55</v>
      </c>
      <c r="AH9" s="43" t="s">
        <v>55</v>
      </c>
      <c r="AI9" s="43" t="s">
        <v>54</v>
      </c>
      <c r="AJ9" s="43" t="s">
        <v>55</v>
      </c>
      <c r="AK9" s="43" t="s">
        <v>55</v>
      </c>
      <c r="AL9" s="43" t="s">
        <v>55</v>
      </c>
      <c r="AM9" s="43" t="s">
        <v>54</v>
      </c>
      <c r="AN9" s="43">
        <v>0</v>
      </c>
      <c r="AO9" s="43" t="s">
        <v>470</v>
      </c>
      <c r="AP9" s="43" t="s">
        <v>22</v>
      </c>
      <c r="AQ9" s="43" t="s">
        <v>19</v>
      </c>
      <c r="AR9" s="43" t="s">
        <v>22</v>
      </c>
      <c r="AS9" s="43" t="s">
        <v>22</v>
      </c>
      <c r="AT9" s="43" t="s">
        <v>19</v>
      </c>
      <c r="AU9" s="43" t="s">
        <v>22</v>
      </c>
      <c r="AV9" s="43">
        <v>0</v>
      </c>
      <c r="AW9" s="43" t="s">
        <v>471</v>
      </c>
      <c r="AX9" s="43" t="s">
        <v>54</v>
      </c>
      <c r="AY9" s="43" t="s">
        <v>54</v>
      </c>
      <c r="AZ9" s="43" t="s">
        <v>54</v>
      </c>
      <c r="BA9" s="43" t="s">
        <v>54</v>
      </c>
      <c r="BB9" s="43" t="s">
        <v>55</v>
      </c>
      <c r="BC9" s="43" t="s">
        <v>54</v>
      </c>
      <c r="BD9" s="43" t="s">
        <v>55</v>
      </c>
      <c r="BE9" s="43" t="s">
        <v>55</v>
      </c>
      <c r="BF9" s="43" t="s">
        <v>55</v>
      </c>
      <c r="BG9" s="43" t="s">
        <v>55</v>
      </c>
      <c r="BH9" s="43">
        <v>0</v>
      </c>
      <c r="BI9" s="43" t="s">
        <v>472</v>
      </c>
      <c r="BJ9" s="43" t="s">
        <v>54</v>
      </c>
      <c r="BK9" s="43" t="s">
        <v>54</v>
      </c>
      <c r="BL9" s="43" t="s">
        <v>54</v>
      </c>
      <c r="BM9" s="43">
        <v>0</v>
      </c>
      <c r="BN9" s="43">
        <v>0</v>
      </c>
      <c r="BO9" s="43" t="s">
        <v>54</v>
      </c>
      <c r="BP9" s="43" t="s">
        <v>54</v>
      </c>
      <c r="BQ9" s="43" t="s">
        <v>55</v>
      </c>
      <c r="BR9" s="43" t="s">
        <v>55</v>
      </c>
      <c r="BS9" s="43" t="s">
        <v>55</v>
      </c>
      <c r="BT9" s="43" t="s">
        <v>55</v>
      </c>
      <c r="BU9" s="43" t="s">
        <v>473</v>
      </c>
      <c r="BV9" s="43" t="s">
        <v>54</v>
      </c>
      <c r="BW9" s="43" t="s">
        <v>54</v>
      </c>
      <c r="BX9" s="43" t="s">
        <v>54</v>
      </c>
      <c r="BY9" s="43" t="s">
        <v>54</v>
      </c>
      <c r="BZ9" s="43" t="s">
        <v>54</v>
      </c>
      <c r="CA9" s="43" t="s">
        <v>55</v>
      </c>
      <c r="CB9" s="43" t="s">
        <v>55</v>
      </c>
      <c r="CC9" s="43" t="s">
        <v>54</v>
      </c>
      <c r="CD9" s="43">
        <v>0</v>
      </c>
      <c r="CE9" s="43" t="s">
        <v>474</v>
      </c>
      <c r="CF9" s="43" t="s">
        <v>94</v>
      </c>
      <c r="CG9" s="43" t="s">
        <v>26</v>
      </c>
      <c r="CH9" s="43" t="s">
        <v>26</v>
      </c>
      <c r="CI9" s="43" t="s">
        <v>24</v>
      </c>
      <c r="CJ9" s="43" t="s">
        <v>24</v>
      </c>
      <c r="CK9" s="43" t="s">
        <v>24</v>
      </c>
      <c r="CL9" s="43" t="s">
        <v>25</v>
      </c>
      <c r="CM9" s="43" t="s">
        <v>25</v>
      </c>
      <c r="CN9" s="43" t="s">
        <v>26</v>
      </c>
      <c r="CO9" s="43">
        <v>0</v>
      </c>
      <c r="CP9" s="43" t="s">
        <v>475</v>
      </c>
      <c r="CQ9" s="43" t="s">
        <v>54</v>
      </c>
      <c r="CR9" s="43" t="s">
        <v>476</v>
      </c>
      <c r="CS9" s="43" t="s">
        <v>20</v>
      </c>
      <c r="CT9" s="43" t="s">
        <v>22</v>
      </c>
      <c r="CU9" s="43" t="s">
        <v>19</v>
      </c>
      <c r="CV9" s="43" t="s">
        <v>22</v>
      </c>
      <c r="CW9" s="43" t="s">
        <v>20</v>
      </c>
      <c r="CX9" s="43" t="s">
        <v>22</v>
      </c>
      <c r="CY9" s="43" t="s">
        <v>20</v>
      </c>
      <c r="CZ9" s="43" t="s">
        <v>22</v>
      </c>
      <c r="DA9" s="43">
        <v>0</v>
      </c>
      <c r="DB9" s="43" t="s">
        <v>477</v>
      </c>
      <c r="DC9" s="43" t="s">
        <v>55</v>
      </c>
      <c r="DD9" s="43">
        <v>0</v>
      </c>
      <c r="DE9" s="43">
        <v>0</v>
      </c>
      <c r="DF9" s="43">
        <v>0</v>
      </c>
      <c r="DG9" s="43" t="s">
        <v>54</v>
      </c>
      <c r="DH9" s="43" t="s">
        <v>478</v>
      </c>
      <c r="DI9" s="43" t="s">
        <v>479</v>
      </c>
      <c r="DJ9" s="43" t="s">
        <v>480</v>
      </c>
      <c r="DK9" s="43">
        <v>0.09</v>
      </c>
      <c r="DL9" s="43">
        <v>8.0000000000000002E-3</v>
      </c>
      <c r="DM9" s="43">
        <v>0.1</v>
      </c>
      <c r="DN9" s="43">
        <v>0</v>
      </c>
      <c r="DO9" s="43">
        <v>0.15</v>
      </c>
      <c r="DP9" s="43">
        <v>0.02</v>
      </c>
      <c r="DQ9" s="43">
        <v>0.15</v>
      </c>
      <c r="DR9" s="43">
        <v>0.02</v>
      </c>
      <c r="DS9" s="43">
        <v>0</v>
      </c>
      <c r="DT9" s="43">
        <v>0</v>
      </c>
      <c r="DU9" s="43">
        <v>0.4</v>
      </c>
      <c r="DV9" s="43">
        <v>0</v>
      </c>
      <c r="DW9" s="43">
        <v>0</v>
      </c>
      <c r="DX9" s="43">
        <v>0</v>
      </c>
      <c r="DY9" s="43">
        <v>0</v>
      </c>
      <c r="DZ9" s="43">
        <v>0</v>
      </c>
      <c r="EA9" s="43">
        <v>0</v>
      </c>
      <c r="EB9" s="43">
        <v>0</v>
      </c>
      <c r="EC9" s="43">
        <v>0</v>
      </c>
      <c r="ED9" s="43">
        <v>0</v>
      </c>
      <c r="EE9" s="43">
        <v>0</v>
      </c>
      <c r="EF9" s="43">
        <v>0</v>
      </c>
      <c r="EG9" s="43" t="s">
        <v>481</v>
      </c>
      <c r="EH9" s="43" t="s">
        <v>54</v>
      </c>
      <c r="EI9" s="43" t="s">
        <v>482</v>
      </c>
      <c r="EJ9" s="43" t="s">
        <v>55</v>
      </c>
      <c r="EK9" s="43">
        <v>0</v>
      </c>
      <c r="EL9" s="43" t="s">
        <v>54</v>
      </c>
      <c r="EM9" s="43" t="s">
        <v>54</v>
      </c>
      <c r="EN9" s="43" t="s">
        <v>54</v>
      </c>
      <c r="EO9" s="43" t="s">
        <v>54</v>
      </c>
      <c r="EP9" s="43" t="s">
        <v>54</v>
      </c>
      <c r="EQ9" s="43" t="s">
        <v>54</v>
      </c>
      <c r="ER9" s="43" t="s">
        <v>54</v>
      </c>
      <c r="ES9" s="43" t="s">
        <v>54</v>
      </c>
      <c r="ET9" s="43" t="s">
        <v>54</v>
      </c>
      <c r="EU9" s="43">
        <v>0</v>
      </c>
      <c r="EV9" s="43">
        <v>0</v>
      </c>
      <c r="EW9" s="43" t="s">
        <v>54</v>
      </c>
      <c r="EX9" s="43" t="s">
        <v>312</v>
      </c>
      <c r="EY9" s="44" t="s">
        <v>121</v>
      </c>
      <c r="EZ9" s="44" t="s">
        <v>365</v>
      </c>
      <c r="FA9" s="44" t="str">
        <f t="shared" si="7"/>
        <v>OUI</v>
      </c>
      <c r="FB9" s="44" t="str">
        <f t="shared" si="8"/>
        <v>NON</v>
      </c>
      <c r="FC9" s="44" t="str">
        <f t="shared" si="9"/>
        <v>OUI</v>
      </c>
      <c r="FD9" s="44" t="str">
        <f t="shared" si="10"/>
        <v>NON</v>
      </c>
      <c r="FF9" s="44">
        <f t="shared" si="11"/>
        <v>1</v>
      </c>
      <c r="FG9" s="44" t="str">
        <f t="shared" si="12"/>
        <v/>
      </c>
      <c r="FH9" s="44" t="str">
        <f t="shared" si="6"/>
        <v>OUI</v>
      </c>
    </row>
    <row r="10" spans="1:164" s="44" customFormat="1" x14ac:dyDescent="0.25">
      <c r="A10" s="45" t="s">
        <v>483</v>
      </c>
      <c r="B10" s="43">
        <v>140000100</v>
      </c>
      <c r="C10" s="43" t="s">
        <v>484</v>
      </c>
      <c r="D10" s="43" t="s">
        <v>109</v>
      </c>
      <c r="E10" s="43" t="s">
        <v>85</v>
      </c>
      <c r="F10" s="43" t="s">
        <v>485</v>
      </c>
      <c r="G10" s="43" t="s">
        <v>54</v>
      </c>
      <c r="H10" s="43" t="s">
        <v>152</v>
      </c>
      <c r="I10" s="43" t="s">
        <v>55</v>
      </c>
      <c r="J10" s="43">
        <v>0</v>
      </c>
      <c r="K10" s="43" t="s">
        <v>54</v>
      </c>
      <c r="L10" s="43">
        <v>0</v>
      </c>
      <c r="M10" s="43" t="s">
        <v>54</v>
      </c>
      <c r="N10" s="43" t="s">
        <v>54</v>
      </c>
      <c r="O10" s="43" t="s">
        <v>54</v>
      </c>
      <c r="P10" s="43" t="s">
        <v>54</v>
      </c>
      <c r="Q10" s="43" t="s">
        <v>486</v>
      </c>
      <c r="R10" s="43" t="s">
        <v>54</v>
      </c>
      <c r="S10" s="43" t="s">
        <v>487</v>
      </c>
      <c r="T10" s="43" t="s">
        <v>54</v>
      </c>
      <c r="U10" s="43" t="s">
        <v>488</v>
      </c>
      <c r="V10" s="43" t="s">
        <v>54</v>
      </c>
      <c r="W10" s="43" t="s">
        <v>489</v>
      </c>
      <c r="X10" s="43" t="s">
        <v>54</v>
      </c>
      <c r="Y10" s="43" t="s">
        <v>490</v>
      </c>
      <c r="Z10" s="43" t="s">
        <v>54</v>
      </c>
      <c r="AA10" s="43" t="s">
        <v>491</v>
      </c>
      <c r="AB10" s="43" t="s">
        <v>55</v>
      </c>
      <c r="AC10" s="43" t="s">
        <v>492</v>
      </c>
      <c r="AD10" s="43">
        <v>0</v>
      </c>
      <c r="AE10" s="43" t="s">
        <v>55</v>
      </c>
      <c r="AF10" s="43" t="s">
        <v>55</v>
      </c>
      <c r="AG10" s="43" t="s">
        <v>55</v>
      </c>
      <c r="AH10" s="43" t="s">
        <v>55</v>
      </c>
      <c r="AI10" s="43" t="s">
        <v>54</v>
      </c>
      <c r="AJ10" s="43" t="s">
        <v>55</v>
      </c>
      <c r="AK10" s="43" t="s">
        <v>55</v>
      </c>
      <c r="AL10" s="43" t="s">
        <v>55</v>
      </c>
      <c r="AM10" s="43" t="s">
        <v>54</v>
      </c>
      <c r="AN10" s="43" t="s">
        <v>55</v>
      </c>
      <c r="AO10" s="43" t="s">
        <v>493</v>
      </c>
      <c r="AP10" s="43" t="s">
        <v>22</v>
      </c>
      <c r="AQ10" s="43" t="s">
        <v>22</v>
      </c>
      <c r="AR10" s="43" t="s">
        <v>22</v>
      </c>
      <c r="AS10" s="43" t="s">
        <v>19</v>
      </c>
      <c r="AT10" s="43" t="s">
        <v>20</v>
      </c>
      <c r="AU10" s="43" t="s">
        <v>22</v>
      </c>
      <c r="AV10" s="43" t="s">
        <v>22</v>
      </c>
      <c r="AW10" s="43" t="s">
        <v>494</v>
      </c>
      <c r="AX10" s="43" t="s">
        <v>54</v>
      </c>
      <c r="AY10" s="43" t="s">
        <v>55</v>
      </c>
      <c r="AZ10" s="43" t="s">
        <v>54</v>
      </c>
      <c r="BA10" s="43" t="s">
        <v>55</v>
      </c>
      <c r="BB10" s="43" t="s">
        <v>55</v>
      </c>
      <c r="BC10" s="43" t="s">
        <v>55</v>
      </c>
      <c r="BD10" s="43" t="s">
        <v>55</v>
      </c>
      <c r="BE10" s="43" t="s">
        <v>54</v>
      </c>
      <c r="BF10" s="43" t="s">
        <v>55</v>
      </c>
      <c r="BG10" s="43" t="s">
        <v>55</v>
      </c>
      <c r="BH10" s="43">
        <v>0</v>
      </c>
      <c r="BI10" s="43" t="s">
        <v>495</v>
      </c>
      <c r="BJ10" s="43" t="s">
        <v>55</v>
      </c>
      <c r="BK10" s="43" t="s">
        <v>55</v>
      </c>
      <c r="BL10" s="43" t="s">
        <v>55</v>
      </c>
      <c r="BM10" s="43" t="s">
        <v>55</v>
      </c>
      <c r="BN10" s="43">
        <v>0</v>
      </c>
      <c r="BO10" s="43" t="s">
        <v>54</v>
      </c>
      <c r="BP10" s="43" t="s">
        <v>54</v>
      </c>
      <c r="BQ10" s="43" t="s">
        <v>55</v>
      </c>
      <c r="BR10" s="43" t="s">
        <v>55</v>
      </c>
      <c r="BS10" s="43" t="s">
        <v>55</v>
      </c>
      <c r="BT10" s="43" t="s">
        <v>55</v>
      </c>
      <c r="BU10" s="43" t="s">
        <v>496</v>
      </c>
      <c r="BV10" s="43" t="s">
        <v>54</v>
      </c>
      <c r="BW10" s="43" t="s">
        <v>54</v>
      </c>
      <c r="BX10" s="43" t="s">
        <v>54</v>
      </c>
      <c r="BY10" s="43" t="s">
        <v>54</v>
      </c>
      <c r="BZ10" s="43" t="s">
        <v>54</v>
      </c>
      <c r="CA10" s="43" t="s">
        <v>55</v>
      </c>
      <c r="CB10" s="43" t="s">
        <v>55</v>
      </c>
      <c r="CC10" s="43" t="s">
        <v>55</v>
      </c>
      <c r="CD10" s="43" t="s">
        <v>55</v>
      </c>
      <c r="CE10" s="43">
        <v>0</v>
      </c>
      <c r="CF10" s="43" t="s">
        <v>497</v>
      </c>
      <c r="CG10" s="43" t="s">
        <v>26</v>
      </c>
      <c r="CH10" s="43" t="s">
        <v>26</v>
      </c>
      <c r="CI10" s="43" t="s">
        <v>23</v>
      </c>
      <c r="CJ10" s="43" t="s">
        <v>23</v>
      </c>
      <c r="CK10" s="43" t="s">
        <v>24</v>
      </c>
      <c r="CL10" s="43" t="s">
        <v>25</v>
      </c>
      <c r="CM10" s="43" t="s">
        <v>25</v>
      </c>
      <c r="CN10" s="43" t="s">
        <v>25</v>
      </c>
      <c r="CO10" s="43" t="s">
        <v>25</v>
      </c>
      <c r="CP10" s="43">
        <v>0</v>
      </c>
      <c r="CQ10" s="43" t="s">
        <v>54</v>
      </c>
      <c r="CR10" s="43" t="s">
        <v>498</v>
      </c>
      <c r="CS10" s="43" t="s">
        <v>20</v>
      </c>
      <c r="CT10" s="43" t="s">
        <v>22</v>
      </c>
      <c r="CU10" s="43" t="s">
        <v>22</v>
      </c>
      <c r="CV10" s="43" t="s">
        <v>22</v>
      </c>
      <c r="CW10" s="43" t="s">
        <v>19</v>
      </c>
      <c r="CX10" s="43" t="s">
        <v>22</v>
      </c>
      <c r="CY10" s="43" t="s">
        <v>20</v>
      </c>
      <c r="CZ10" s="43" t="s">
        <v>22</v>
      </c>
      <c r="DA10" s="43">
        <v>0</v>
      </c>
      <c r="DB10" s="43" t="s">
        <v>499</v>
      </c>
      <c r="DC10" s="43" t="s">
        <v>54</v>
      </c>
      <c r="DD10" s="43" t="s">
        <v>500</v>
      </c>
      <c r="DE10" s="43" t="s">
        <v>60</v>
      </c>
      <c r="DF10" s="43" t="s">
        <v>501</v>
      </c>
      <c r="DG10" s="43" t="s">
        <v>55</v>
      </c>
      <c r="DH10" s="43" t="s">
        <v>502</v>
      </c>
      <c r="DI10" s="43">
        <v>0</v>
      </c>
      <c r="DJ10" s="43">
        <v>0</v>
      </c>
      <c r="DK10" s="43">
        <v>0.65</v>
      </c>
      <c r="DL10" s="43">
        <v>0</v>
      </c>
      <c r="DM10" s="43">
        <v>0</v>
      </c>
      <c r="DN10" s="43">
        <v>0</v>
      </c>
      <c r="DO10" s="43">
        <v>0.78</v>
      </c>
      <c r="DP10" s="43">
        <v>0.78</v>
      </c>
      <c r="DQ10" s="43">
        <v>0</v>
      </c>
      <c r="DR10" s="43">
        <v>0</v>
      </c>
      <c r="DS10" s="43">
        <v>0</v>
      </c>
      <c r="DT10" s="43">
        <v>0</v>
      </c>
      <c r="DU10" s="43">
        <v>0</v>
      </c>
      <c r="DV10" s="43">
        <v>0</v>
      </c>
      <c r="DW10" s="43">
        <v>0</v>
      </c>
      <c r="DX10" s="43">
        <v>0</v>
      </c>
      <c r="DY10" s="43">
        <v>0</v>
      </c>
      <c r="DZ10" s="43">
        <v>0</v>
      </c>
      <c r="EA10" s="43">
        <v>0</v>
      </c>
      <c r="EB10" s="43">
        <v>0</v>
      </c>
      <c r="EC10" s="43">
        <v>0</v>
      </c>
      <c r="ED10" s="43">
        <v>0</v>
      </c>
      <c r="EE10" s="43">
        <v>0</v>
      </c>
      <c r="EF10" s="43">
        <v>0</v>
      </c>
      <c r="EG10" s="43" t="s">
        <v>503</v>
      </c>
      <c r="EH10" s="43" t="s">
        <v>54</v>
      </c>
      <c r="EI10" s="43" t="s">
        <v>504</v>
      </c>
      <c r="EJ10" s="43" t="s">
        <v>55</v>
      </c>
      <c r="EK10" s="43">
        <v>0</v>
      </c>
      <c r="EL10" s="43" t="s">
        <v>54</v>
      </c>
      <c r="EM10" s="43" t="s">
        <v>54</v>
      </c>
      <c r="EN10" s="43" t="s">
        <v>54</v>
      </c>
      <c r="EO10" s="43" t="s">
        <v>55</v>
      </c>
      <c r="EP10" s="43" t="s">
        <v>55</v>
      </c>
      <c r="EQ10" s="43" t="s">
        <v>54</v>
      </c>
      <c r="ER10" s="43" t="s">
        <v>54</v>
      </c>
      <c r="ES10" s="43" t="s">
        <v>54</v>
      </c>
      <c r="ET10" s="43" t="s">
        <v>55</v>
      </c>
      <c r="EU10" s="43">
        <v>0</v>
      </c>
      <c r="EV10" s="43">
        <v>0</v>
      </c>
      <c r="EW10" s="43" t="s">
        <v>54</v>
      </c>
      <c r="EX10" s="43" t="s">
        <v>312</v>
      </c>
      <c r="EY10" s="44" t="s">
        <v>121</v>
      </c>
      <c r="EZ10" s="44" t="s">
        <v>365</v>
      </c>
      <c r="FA10" s="44" t="str">
        <f t="shared" si="7"/>
        <v>OUI</v>
      </c>
      <c r="FB10" s="44" t="str">
        <f t="shared" si="8"/>
        <v>NON</v>
      </c>
      <c r="FC10" s="44" t="str">
        <f t="shared" si="9"/>
        <v>OUI</v>
      </c>
      <c r="FD10" s="44" t="str">
        <f t="shared" si="10"/>
        <v>NON</v>
      </c>
      <c r="FF10" s="44">
        <f t="shared" si="11"/>
        <v>1</v>
      </c>
      <c r="FG10" s="44" t="str">
        <f t="shared" si="12"/>
        <v/>
      </c>
      <c r="FH10" s="44" t="str">
        <f t="shared" si="6"/>
        <v>NON</v>
      </c>
    </row>
    <row r="11" spans="1:164" s="44" customFormat="1" x14ac:dyDescent="0.25">
      <c r="A11" s="43" t="s">
        <v>505</v>
      </c>
      <c r="B11" s="43">
        <v>140000134</v>
      </c>
      <c r="C11" s="43" t="s">
        <v>506</v>
      </c>
      <c r="D11" s="43" t="s">
        <v>101</v>
      </c>
      <c r="E11" s="43" t="s">
        <v>53</v>
      </c>
      <c r="F11" s="43" t="s">
        <v>507</v>
      </c>
      <c r="G11" s="43" t="s">
        <v>55</v>
      </c>
      <c r="H11" s="43" t="s">
        <v>508</v>
      </c>
      <c r="I11" s="43">
        <v>0</v>
      </c>
      <c r="J11" s="43">
        <v>0</v>
      </c>
      <c r="K11" s="43" t="s">
        <v>55</v>
      </c>
      <c r="L11" s="43" t="s">
        <v>509</v>
      </c>
      <c r="M11" s="43" t="s">
        <v>54</v>
      </c>
      <c r="N11" s="43" t="s">
        <v>55</v>
      </c>
      <c r="O11" s="43" t="s">
        <v>54</v>
      </c>
      <c r="P11" s="43" t="s">
        <v>55</v>
      </c>
      <c r="Q11" s="43" t="s">
        <v>510</v>
      </c>
      <c r="R11" s="43" t="s">
        <v>55</v>
      </c>
      <c r="S11" s="43">
        <v>0</v>
      </c>
      <c r="T11" s="43">
        <v>0</v>
      </c>
      <c r="U11" s="43">
        <v>0</v>
      </c>
      <c r="V11" s="43">
        <v>0</v>
      </c>
      <c r="W11" s="43">
        <v>0</v>
      </c>
      <c r="X11" s="43">
        <v>0</v>
      </c>
      <c r="Y11" s="43">
        <v>0</v>
      </c>
      <c r="Z11" s="43" t="s">
        <v>55</v>
      </c>
      <c r="AA11" s="43" t="s">
        <v>511</v>
      </c>
      <c r="AB11" s="43" t="s">
        <v>54</v>
      </c>
      <c r="AC11" s="43" t="s">
        <v>512</v>
      </c>
      <c r="AD11" s="43">
        <v>0</v>
      </c>
      <c r="AE11" s="43">
        <v>0</v>
      </c>
      <c r="AF11" s="43">
        <v>0</v>
      </c>
      <c r="AG11" s="43">
        <v>0</v>
      </c>
      <c r="AH11" s="43">
        <v>0</v>
      </c>
      <c r="AI11" s="43" t="s">
        <v>54</v>
      </c>
      <c r="AJ11" s="43">
        <v>0</v>
      </c>
      <c r="AK11" s="43">
        <v>0</v>
      </c>
      <c r="AL11" s="43" t="s">
        <v>54</v>
      </c>
      <c r="AM11" s="43" t="s">
        <v>54</v>
      </c>
      <c r="AN11" s="43" t="s">
        <v>54</v>
      </c>
      <c r="AO11" s="43" t="s">
        <v>513</v>
      </c>
      <c r="AP11" s="43" t="s">
        <v>19</v>
      </c>
      <c r="AQ11" s="43" t="s">
        <v>19</v>
      </c>
      <c r="AR11" s="43" t="s">
        <v>19</v>
      </c>
      <c r="AS11" s="43" t="s">
        <v>19</v>
      </c>
      <c r="AT11" s="43" t="s">
        <v>19</v>
      </c>
      <c r="AU11" s="43" t="s">
        <v>19</v>
      </c>
      <c r="AV11" s="43" t="s">
        <v>22</v>
      </c>
      <c r="AW11" s="43" t="s">
        <v>514</v>
      </c>
      <c r="AX11" s="43">
        <v>0</v>
      </c>
      <c r="AY11" s="43">
        <v>0</v>
      </c>
      <c r="AZ11" s="43">
        <v>0</v>
      </c>
      <c r="BA11" s="43">
        <v>0</v>
      </c>
      <c r="BB11" s="43">
        <v>0</v>
      </c>
      <c r="BC11" s="43">
        <v>0</v>
      </c>
      <c r="BD11" s="43">
        <v>0</v>
      </c>
      <c r="BE11" s="43">
        <v>0</v>
      </c>
      <c r="BF11" s="43">
        <v>0</v>
      </c>
      <c r="BG11" s="43">
        <v>0</v>
      </c>
      <c r="BH11" s="43">
        <v>0</v>
      </c>
      <c r="BI11" s="43">
        <v>0</v>
      </c>
      <c r="BJ11" s="43">
        <v>0</v>
      </c>
      <c r="BK11" s="43">
        <v>0</v>
      </c>
      <c r="BL11" s="43">
        <v>0</v>
      </c>
      <c r="BM11" s="43">
        <v>0</v>
      </c>
      <c r="BN11" s="43">
        <v>0</v>
      </c>
      <c r="BO11" s="43">
        <v>0</v>
      </c>
      <c r="BP11" s="43">
        <v>0</v>
      </c>
      <c r="BQ11" s="43">
        <v>0</v>
      </c>
      <c r="BR11" s="43">
        <v>0</v>
      </c>
      <c r="BS11" s="43">
        <v>0</v>
      </c>
      <c r="BT11" s="43">
        <v>0</v>
      </c>
      <c r="BU11" s="43">
        <v>0</v>
      </c>
      <c r="BV11" s="43">
        <v>0</v>
      </c>
      <c r="BW11" s="43">
        <v>0</v>
      </c>
      <c r="BX11" s="43">
        <v>0</v>
      </c>
      <c r="BY11" s="43">
        <v>0</v>
      </c>
      <c r="BZ11" s="43">
        <v>0</v>
      </c>
      <c r="CA11" s="43">
        <v>0</v>
      </c>
      <c r="CB11" s="43">
        <v>0</v>
      </c>
      <c r="CC11" s="43">
        <v>0</v>
      </c>
      <c r="CD11" s="43">
        <v>0</v>
      </c>
      <c r="CE11" s="43">
        <v>0</v>
      </c>
      <c r="CF11" s="43">
        <v>0</v>
      </c>
      <c r="CG11" s="43">
        <v>0</v>
      </c>
      <c r="CH11" s="43">
        <v>0</v>
      </c>
      <c r="CI11" s="43">
        <v>0</v>
      </c>
      <c r="CJ11" s="43">
        <v>0</v>
      </c>
      <c r="CK11" s="43">
        <v>0</v>
      </c>
      <c r="CL11" s="43">
        <v>0</v>
      </c>
      <c r="CM11" s="43">
        <v>0</v>
      </c>
      <c r="CN11" s="43">
        <v>0</v>
      </c>
      <c r="CO11" s="43">
        <v>0</v>
      </c>
      <c r="CP11" s="43">
        <v>0</v>
      </c>
      <c r="CQ11" s="43">
        <v>0</v>
      </c>
      <c r="CR11" s="43">
        <v>0</v>
      </c>
      <c r="CS11" s="43">
        <v>0</v>
      </c>
      <c r="CT11" s="43">
        <v>0</v>
      </c>
      <c r="CU11" s="43">
        <v>0</v>
      </c>
      <c r="CV11" s="43">
        <v>0</v>
      </c>
      <c r="CW11" s="43">
        <v>0</v>
      </c>
      <c r="CX11" s="43">
        <v>0</v>
      </c>
      <c r="CY11" s="43">
        <v>0</v>
      </c>
      <c r="CZ11" s="43">
        <v>0</v>
      </c>
      <c r="DA11" s="43">
        <v>0</v>
      </c>
      <c r="DB11" s="43">
        <v>0</v>
      </c>
      <c r="DC11" s="43">
        <v>0</v>
      </c>
      <c r="DD11" s="43">
        <v>0</v>
      </c>
      <c r="DE11" s="43">
        <v>0</v>
      </c>
      <c r="DF11" s="43">
        <v>0</v>
      </c>
      <c r="DG11" s="43">
        <v>0</v>
      </c>
      <c r="DH11" s="43">
        <v>0</v>
      </c>
      <c r="DI11" s="43">
        <v>0</v>
      </c>
      <c r="DJ11" s="43">
        <v>0</v>
      </c>
      <c r="DK11" s="43">
        <v>0</v>
      </c>
      <c r="DL11" s="43">
        <v>0</v>
      </c>
      <c r="DM11" s="43">
        <v>0</v>
      </c>
      <c r="DN11" s="43">
        <v>0</v>
      </c>
      <c r="DO11" s="43">
        <v>0</v>
      </c>
      <c r="DP11" s="43">
        <v>0</v>
      </c>
      <c r="DQ11" s="43">
        <v>0</v>
      </c>
      <c r="DR11" s="43">
        <v>0</v>
      </c>
      <c r="DS11" s="43">
        <v>0</v>
      </c>
      <c r="DT11" s="43">
        <v>0</v>
      </c>
      <c r="DU11" s="43">
        <v>0</v>
      </c>
      <c r="DV11" s="43">
        <v>0</v>
      </c>
      <c r="DW11" s="43">
        <v>0</v>
      </c>
      <c r="DX11" s="43">
        <v>0</v>
      </c>
      <c r="DY11" s="43">
        <v>0</v>
      </c>
      <c r="DZ11" s="43">
        <v>0</v>
      </c>
      <c r="EA11" s="43">
        <v>0</v>
      </c>
      <c r="EB11" s="43">
        <v>0</v>
      </c>
      <c r="EC11" s="43">
        <v>0</v>
      </c>
      <c r="ED11" s="43">
        <v>0</v>
      </c>
      <c r="EE11" s="43">
        <v>0</v>
      </c>
      <c r="EF11" s="43">
        <v>0</v>
      </c>
      <c r="EG11" s="43">
        <v>0</v>
      </c>
      <c r="EH11" s="43">
        <v>0</v>
      </c>
      <c r="EI11" s="43">
        <v>0</v>
      </c>
      <c r="EJ11" s="43">
        <v>0</v>
      </c>
      <c r="EK11" s="43">
        <v>0</v>
      </c>
      <c r="EL11" s="43">
        <v>0</v>
      </c>
      <c r="EM11" s="43">
        <v>0</v>
      </c>
      <c r="EN11" s="43">
        <v>0</v>
      </c>
      <c r="EO11" s="43">
        <v>0</v>
      </c>
      <c r="EP11" s="43">
        <v>0</v>
      </c>
      <c r="EQ11" s="43">
        <v>0</v>
      </c>
      <c r="ER11" s="43">
        <v>0</v>
      </c>
      <c r="ES11" s="43">
        <v>0</v>
      </c>
      <c r="ET11" s="43">
        <v>0</v>
      </c>
      <c r="EU11" s="43">
        <v>0</v>
      </c>
      <c r="EV11" s="43">
        <v>0</v>
      </c>
      <c r="EW11" s="43" t="s">
        <v>27</v>
      </c>
      <c r="EX11" s="43" t="s">
        <v>312</v>
      </c>
      <c r="EY11" s="44" t="s">
        <v>121</v>
      </c>
      <c r="EZ11" s="44" t="s">
        <v>365</v>
      </c>
      <c r="FA11" s="44" t="str">
        <f t="shared" si="7"/>
        <v>NON</v>
      </c>
      <c r="FB11" s="44" t="str">
        <f t="shared" si="8"/>
        <v>NON</v>
      </c>
      <c r="FC11" s="44" t="str">
        <f t="shared" si="9"/>
        <v>NON</v>
      </c>
      <c r="FD11" s="44" t="str">
        <f t="shared" si="10"/>
        <v>NON</v>
      </c>
      <c r="FF11" s="44">
        <f t="shared" si="11"/>
        <v>0</v>
      </c>
      <c r="FG11" s="44" t="str">
        <f t="shared" si="12"/>
        <v/>
      </c>
      <c r="FH11" s="44" t="str">
        <f t="shared" si="6"/>
        <v>NON</v>
      </c>
    </row>
    <row r="12" spans="1:164" s="44" customFormat="1" x14ac:dyDescent="0.25">
      <c r="A12" s="45" t="s">
        <v>515</v>
      </c>
      <c r="B12" s="43">
        <v>140000159</v>
      </c>
      <c r="C12" s="43" t="s">
        <v>516</v>
      </c>
      <c r="D12" s="43" t="s">
        <v>88</v>
      </c>
      <c r="E12" s="43" t="s">
        <v>90</v>
      </c>
      <c r="F12" s="43" t="s">
        <v>517</v>
      </c>
      <c r="G12" s="43" t="s">
        <v>54</v>
      </c>
      <c r="H12" s="43" t="s">
        <v>518</v>
      </c>
      <c r="I12" s="43" t="s">
        <v>54</v>
      </c>
      <c r="J12" s="43" t="s">
        <v>519</v>
      </c>
      <c r="K12" s="43" t="s">
        <v>54</v>
      </c>
      <c r="L12" s="43" t="s">
        <v>520</v>
      </c>
      <c r="M12" s="43" t="s">
        <v>55</v>
      </c>
      <c r="N12" s="43" t="s">
        <v>55</v>
      </c>
      <c r="O12" s="43" t="s">
        <v>54</v>
      </c>
      <c r="P12" s="43" t="s">
        <v>55</v>
      </c>
      <c r="Q12" s="43" t="s">
        <v>521</v>
      </c>
      <c r="R12" s="43" t="s">
        <v>54</v>
      </c>
      <c r="S12" s="43">
        <v>0</v>
      </c>
      <c r="T12" s="43">
        <v>0</v>
      </c>
      <c r="U12" s="43">
        <v>0</v>
      </c>
      <c r="V12" s="43">
        <v>0</v>
      </c>
      <c r="W12" s="43">
        <v>0</v>
      </c>
      <c r="X12" s="43">
        <v>0</v>
      </c>
      <c r="Y12" s="43">
        <v>0</v>
      </c>
      <c r="Z12" s="43" t="s">
        <v>54</v>
      </c>
      <c r="AA12" s="43" t="s">
        <v>522</v>
      </c>
      <c r="AB12" s="43" t="s">
        <v>54</v>
      </c>
      <c r="AC12" s="43" t="s">
        <v>523</v>
      </c>
      <c r="AD12" s="43">
        <v>0</v>
      </c>
      <c r="AE12" s="43" t="s">
        <v>55</v>
      </c>
      <c r="AF12" s="43" t="s">
        <v>55</v>
      </c>
      <c r="AG12" s="43" t="s">
        <v>55</v>
      </c>
      <c r="AH12" s="43" t="s">
        <v>55</v>
      </c>
      <c r="AI12" s="43" t="s">
        <v>54</v>
      </c>
      <c r="AJ12" s="43" t="s">
        <v>54</v>
      </c>
      <c r="AK12" s="43" t="s">
        <v>54</v>
      </c>
      <c r="AL12" s="43" t="s">
        <v>54</v>
      </c>
      <c r="AM12" s="43" t="s">
        <v>54</v>
      </c>
      <c r="AN12" s="43">
        <v>0</v>
      </c>
      <c r="AO12" s="43">
        <v>0</v>
      </c>
      <c r="AP12" s="43" t="s">
        <v>22</v>
      </c>
      <c r="AQ12" s="43" t="s">
        <v>22</v>
      </c>
      <c r="AR12" s="43" t="s">
        <v>19</v>
      </c>
      <c r="AS12" s="43" t="s">
        <v>19</v>
      </c>
      <c r="AT12" s="43" t="s">
        <v>22</v>
      </c>
      <c r="AU12" s="43" t="s">
        <v>22</v>
      </c>
      <c r="AV12" s="43">
        <v>0</v>
      </c>
      <c r="AW12" s="43">
        <v>0</v>
      </c>
      <c r="AX12" s="43">
        <v>0</v>
      </c>
      <c r="AY12" s="43">
        <v>0</v>
      </c>
      <c r="AZ12" s="43">
        <v>0</v>
      </c>
      <c r="BA12" s="43">
        <v>0</v>
      </c>
      <c r="BB12" s="43">
        <v>0</v>
      </c>
      <c r="BC12" s="43">
        <v>0</v>
      </c>
      <c r="BD12" s="43">
        <v>0</v>
      </c>
      <c r="BE12" s="43">
        <v>0</v>
      </c>
      <c r="BF12" s="43">
        <v>0</v>
      </c>
      <c r="BG12" s="43">
        <v>0</v>
      </c>
      <c r="BH12" s="43">
        <v>0</v>
      </c>
      <c r="BI12" s="43">
        <v>0</v>
      </c>
      <c r="BJ12" s="43">
        <v>0</v>
      </c>
      <c r="BK12" s="43">
        <v>0</v>
      </c>
      <c r="BL12" s="43">
        <v>0</v>
      </c>
      <c r="BM12" s="43">
        <v>0</v>
      </c>
      <c r="BN12" s="43">
        <v>0</v>
      </c>
      <c r="BO12" s="43">
        <v>0</v>
      </c>
      <c r="BP12" s="43">
        <v>0</v>
      </c>
      <c r="BQ12" s="43">
        <v>0</v>
      </c>
      <c r="BR12" s="43">
        <v>0</v>
      </c>
      <c r="BS12" s="43">
        <v>0</v>
      </c>
      <c r="BT12" s="43">
        <v>0</v>
      </c>
      <c r="BU12" s="43">
        <v>0</v>
      </c>
      <c r="BV12" s="43">
        <v>0</v>
      </c>
      <c r="BW12" s="43">
        <v>0</v>
      </c>
      <c r="BX12" s="43">
        <v>0</v>
      </c>
      <c r="BY12" s="43">
        <v>0</v>
      </c>
      <c r="BZ12" s="43">
        <v>0</v>
      </c>
      <c r="CA12" s="43">
        <v>0</v>
      </c>
      <c r="CB12" s="43">
        <v>0</v>
      </c>
      <c r="CC12" s="43">
        <v>0</v>
      </c>
      <c r="CD12" s="43">
        <v>0</v>
      </c>
      <c r="CE12" s="43">
        <v>0</v>
      </c>
      <c r="CF12" s="43">
        <v>0</v>
      </c>
      <c r="CG12" s="43">
        <v>0</v>
      </c>
      <c r="CH12" s="43">
        <v>0</v>
      </c>
      <c r="CI12" s="43">
        <v>0</v>
      </c>
      <c r="CJ12" s="43">
        <v>0</v>
      </c>
      <c r="CK12" s="43">
        <v>0</v>
      </c>
      <c r="CL12" s="43">
        <v>0</v>
      </c>
      <c r="CM12" s="43">
        <v>0</v>
      </c>
      <c r="CN12" s="43">
        <v>0</v>
      </c>
      <c r="CO12" s="43">
        <v>0</v>
      </c>
      <c r="CP12" s="43">
        <v>0</v>
      </c>
      <c r="CQ12" s="43">
        <v>0</v>
      </c>
      <c r="CR12" s="43">
        <v>0</v>
      </c>
      <c r="CS12" s="43">
        <v>0</v>
      </c>
      <c r="CT12" s="43">
        <v>0</v>
      </c>
      <c r="CU12" s="43">
        <v>0</v>
      </c>
      <c r="CV12" s="43">
        <v>0</v>
      </c>
      <c r="CW12" s="43">
        <v>0</v>
      </c>
      <c r="CX12" s="43">
        <v>0</v>
      </c>
      <c r="CY12" s="43">
        <v>0</v>
      </c>
      <c r="CZ12" s="43">
        <v>0</v>
      </c>
      <c r="DA12" s="43">
        <v>0</v>
      </c>
      <c r="DB12" s="43">
        <v>0</v>
      </c>
      <c r="DC12" s="43">
        <v>0</v>
      </c>
      <c r="DD12" s="43">
        <v>0</v>
      </c>
      <c r="DE12" s="43">
        <v>0</v>
      </c>
      <c r="DF12" s="43">
        <v>0</v>
      </c>
      <c r="DG12" s="43">
        <v>0</v>
      </c>
      <c r="DH12" s="43">
        <v>0</v>
      </c>
      <c r="DI12" s="43">
        <v>0</v>
      </c>
      <c r="DJ12" s="43">
        <v>0</v>
      </c>
      <c r="DK12" s="43">
        <v>0</v>
      </c>
      <c r="DL12" s="43">
        <v>0</v>
      </c>
      <c r="DM12" s="43">
        <v>0</v>
      </c>
      <c r="DN12" s="43">
        <v>0</v>
      </c>
      <c r="DO12" s="43">
        <v>0</v>
      </c>
      <c r="DP12" s="43">
        <v>0</v>
      </c>
      <c r="DQ12" s="43">
        <v>0</v>
      </c>
      <c r="DR12" s="43">
        <v>0</v>
      </c>
      <c r="DS12" s="43">
        <v>0</v>
      </c>
      <c r="DT12" s="43">
        <v>0</v>
      </c>
      <c r="DU12" s="43">
        <v>0</v>
      </c>
      <c r="DV12" s="43">
        <v>0</v>
      </c>
      <c r="DW12" s="43">
        <v>0</v>
      </c>
      <c r="DX12" s="43">
        <v>0</v>
      </c>
      <c r="DY12" s="43">
        <v>0</v>
      </c>
      <c r="DZ12" s="43">
        <v>0</v>
      </c>
      <c r="EA12" s="43">
        <v>0</v>
      </c>
      <c r="EB12" s="43">
        <v>0</v>
      </c>
      <c r="EC12" s="43">
        <v>0</v>
      </c>
      <c r="ED12" s="43">
        <v>0</v>
      </c>
      <c r="EE12" s="43">
        <v>0</v>
      </c>
      <c r="EF12" s="43">
        <v>0</v>
      </c>
      <c r="EG12" s="43">
        <v>0</v>
      </c>
      <c r="EH12" s="43">
        <v>0</v>
      </c>
      <c r="EI12" s="43">
        <v>0</v>
      </c>
      <c r="EJ12" s="43">
        <v>0</v>
      </c>
      <c r="EK12" s="43">
        <v>0</v>
      </c>
      <c r="EL12" s="43">
        <v>0</v>
      </c>
      <c r="EM12" s="43">
        <v>0</v>
      </c>
      <c r="EN12" s="43">
        <v>0</v>
      </c>
      <c r="EO12" s="43">
        <v>0</v>
      </c>
      <c r="EP12" s="43">
        <v>0</v>
      </c>
      <c r="EQ12" s="43">
        <v>0</v>
      </c>
      <c r="ER12" s="43">
        <v>0</v>
      </c>
      <c r="ES12" s="43">
        <v>0</v>
      </c>
      <c r="ET12" s="43">
        <v>0</v>
      </c>
      <c r="EU12" s="43">
        <v>0</v>
      </c>
      <c r="EV12" s="43">
        <v>0</v>
      </c>
      <c r="EW12" s="43" t="s">
        <v>54</v>
      </c>
      <c r="EX12" s="43" t="s">
        <v>312</v>
      </c>
      <c r="EY12" s="44" t="s">
        <v>121</v>
      </c>
      <c r="EZ12" s="44" t="s">
        <v>365</v>
      </c>
      <c r="FA12" s="44" t="str">
        <f t="shared" si="7"/>
        <v>NON</v>
      </c>
      <c r="FB12" s="44" t="str">
        <f t="shared" si="8"/>
        <v>NON</v>
      </c>
      <c r="FC12" s="44" t="str">
        <f t="shared" si="9"/>
        <v>NON</v>
      </c>
      <c r="FD12" s="44" t="str">
        <f t="shared" si="10"/>
        <v>NON</v>
      </c>
      <c r="FF12" s="44">
        <f t="shared" si="11"/>
        <v>0</v>
      </c>
      <c r="FG12" s="44" t="str">
        <f t="shared" si="12"/>
        <v/>
      </c>
      <c r="FH12" s="44" t="str">
        <f t="shared" si="6"/>
        <v>NON</v>
      </c>
    </row>
    <row r="13" spans="1:164" s="44" customFormat="1" x14ac:dyDescent="0.25">
      <c r="A13" s="45" t="s">
        <v>524</v>
      </c>
      <c r="B13" s="43">
        <v>140000233</v>
      </c>
      <c r="C13" s="43" t="s">
        <v>525</v>
      </c>
      <c r="D13" s="43" t="s">
        <v>526</v>
      </c>
      <c r="E13" s="43" t="s">
        <v>527</v>
      </c>
      <c r="F13" s="43" t="s">
        <v>528</v>
      </c>
      <c r="G13" s="43" t="s">
        <v>54</v>
      </c>
      <c r="H13" s="43" t="s">
        <v>529</v>
      </c>
      <c r="I13" s="43" t="s">
        <v>54</v>
      </c>
      <c r="J13" s="43" t="s">
        <v>530</v>
      </c>
      <c r="K13" s="43" t="s">
        <v>54</v>
      </c>
      <c r="L13" s="43" t="s">
        <v>531</v>
      </c>
      <c r="M13" s="43" t="s">
        <v>54</v>
      </c>
      <c r="N13" s="43" t="s">
        <v>54</v>
      </c>
      <c r="O13" s="43" t="s">
        <v>54</v>
      </c>
      <c r="P13" s="43" t="s">
        <v>55</v>
      </c>
      <c r="Q13" s="43">
        <v>0</v>
      </c>
      <c r="R13" s="43" t="s">
        <v>54</v>
      </c>
      <c r="S13" s="43" t="s">
        <v>532</v>
      </c>
      <c r="T13" s="43">
        <v>0</v>
      </c>
      <c r="U13" s="43">
        <v>0</v>
      </c>
      <c r="V13" s="43" t="s">
        <v>54</v>
      </c>
      <c r="W13" s="43" t="s">
        <v>533</v>
      </c>
      <c r="X13" s="43">
        <v>0</v>
      </c>
      <c r="Y13" s="43">
        <v>0</v>
      </c>
      <c r="Z13" s="43" t="s">
        <v>54</v>
      </c>
      <c r="AA13" s="43" t="s">
        <v>534</v>
      </c>
      <c r="AB13" s="43" t="s">
        <v>54</v>
      </c>
      <c r="AC13" s="43" t="s">
        <v>535</v>
      </c>
      <c r="AD13" s="43">
        <v>0</v>
      </c>
      <c r="AE13" s="43" t="s">
        <v>55</v>
      </c>
      <c r="AF13" s="43" t="s">
        <v>55</v>
      </c>
      <c r="AG13" s="43" t="s">
        <v>55</v>
      </c>
      <c r="AH13" s="43" t="s">
        <v>55</v>
      </c>
      <c r="AI13" s="43" t="s">
        <v>54</v>
      </c>
      <c r="AJ13" s="43" t="s">
        <v>55</v>
      </c>
      <c r="AK13" s="43" t="s">
        <v>55</v>
      </c>
      <c r="AL13" s="43" t="s">
        <v>55</v>
      </c>
      <c r="AM13" s="43" t="s">
        <v>55</v>
      </c>
      <c r="AN13" s="43">
        <v>0</v>
      </c>
      <c r="AO13" s="43" t="s">
        <v>536</v>
      </c>
      <c r="AP13" s="43" t="s">
        <v>22</v>
      </c>
      <c r="AQ13" s="43" t="s">
        <v>20</v>
      </c>
      <c r="AR13" s="43" t="s">
        <v>22</v>
      </c>
      <c r="AS13" s="43" t="s">
        <v>20</v>
      </c>
      <c r="AT13" s="43" t="s">
        <v>20</v>
      </c>
      <c r="AU13" s="43" t="s">
        <v>19</v>
      </c>
      <c r="AV13" s="43">
        <v>0</v>
      </c>
      <c r="AW13" s="43">
        <v>0</v>
      </c>
      <c r="AX13" s="43" t="s">
        <v>54</v>
      </c>
      <c r="AY13" s="43">
        <v>0</v>
      </c>
      <c r="AZ13" s="43">
        <v>0</v>
      </c>
      <c r="BA13" s="43" t="s">
        <v>54</v>
      </c>
      <c r="BB13" s="43">
        <v>0</v>
      </c>
      <c r="BC13" s="43">
        <v>0</v>
      </c>
      <c r="BD13" s="43">
        <v>0</v>
      </c>
      <c r="BE13" s="43">
        <v>0</v>
      </c>
      <c r="BF13" s="43">
        <v>0</v>
      </c>
      <c r="BG13" s="43">
        <v>0</v>
      </c>
      <c r="BH13" s="43">
        <v>0</v>
      </c>
      <c r="BI13" s="43" t="s">
        <v>537</v>
      </c>
      <c r="BJ13" s="43" t="s">
        <v>55</v>
      </c>
      <c r="BK13" s="43" t="s">
        <v>54</v>
      </c>
      <c r="BL13" s="43" t="s">
        <v>54</v>
      </c>
      <c r="BM13" s="43" t="s">
        <v>55</v>
      </c>
      <c r="BN13" s="43">
        <v>0</v>
      </c>
      <c r="BO13" s="43" t="s">
        <v>54</v>
      </c>
      <c r="BP13" s="43" t="s">
        <v>55</v>
      </c>
      <c r="BQ13" s="43" t="s">
        <v>54</v>
      </c>
      <c r="BR13" s="43" t="s">
        <v>55</v>
      </c>
      <c r="BS13" s="43" t="s">
        <v>54</v>
      </c>
      <c r="BT13" s="43" t="s">
        <v>55</v>
      </c>
      <c r="BU13" s="43" t="s">
        <v>538</v>
      </c>
      <c r="BV13" s="43" t="s">
        <v>54</v>
      </c>
      <c r="BW13" s="43" t="s">
        <v>54</v>
      </c>
      <c r="BX13" s="43" t="s">
        <v>54</v>
      </c>
      <c r="BY13" s="43" t="s">
        <v>54</v>
      </c>
      <c r="BZ13" s="43" t="s">
        <v>54</v>
      </c>
      <c r="CA13" s="43" t="s">
        <v>55</v>
      </c>
      <c r="CB13" s="43" t="s">
        <v>55</v>
      </c>
      <c r="CC13" s="43" t="s">
        <v>54</v>
      </c>
      <c r="CD13" s="43" t="s">
        <v>55</v>
      </c>
      <c r="CE13" s="43">
        <v>0</v>
      </c>
      <c r="CF13" s="43" t="s">
        <v>539</v>
      </c>
      <c r="CG13" s="43" t="s">
        <v>26</v>
      </c>
      <c r="CH13" s="43" t="s">
        <v>26</v>
      </c>
      <c r="CI13" s="43" t="s">
        <v>24</v>
      </c>
      <c r="CJ13" s="43" t="s">
        <v>23</v>
      </c>
      <c r="CK13" s="43" t="s">
        <v>24</v>
      </c>
      <c r="CL13" s="43">
        <v>0</v>
      </c>
      <c r="CM13" s="43">
        <v>0</v>
      </c>
      <c r="CN13" s="43" t="s">
        <v>23</v>
      </c>
      <c r="CO13" s="43">
        <v>0</v>
      </c>
      <c r="CP13" s="43" t="s">
        <v>540</v>
      </c>
      <c r="CQ13" s="43" t="s">
        <v>54</v>
      </c>
      <c r="CR13" s="43" t="s">
        <v>541</v>
      </c>
      <c r="CS13" s="43" t="s">
        <v>22</v>
      </c>
      <c r="CT13" s="43" t="s">
        <v>22</v>
      </c>
      <c r="CU13" s="43" t="s">
        <v>20</v>
      </c>
      <c r="CV13" s="43" t="s">
        <v>22</v>
      </c>
      <c r="CW13" s="43" t="s">
        <v>22</v>
      </c>
      <c r="CX13" s="43" t="s">
        <v>22</v>
      </c>
      <c r="CY13" s="43" t="s">
        <v>20</v>
      </c>
      <c r="CZ13" s="43" t="s">
        <v>22</v>
      </c>
      <c r="DA13" s="43">
        <v>0</v>
      </c>
      <c r="DB13" s="43">
        <v>0</v>
      </c>
      <c r="DC13" s="43" t="s">
        <v>55</v>
      </c>
      <c r="DD13" s="43">
        <v>0</v>
      </c>
      <c r="DE13" s="43">
        <v>0</v>
      </c>
      <c r="DF13" s="43">
        <v>0</v>
      </c>
      <c r="DG13" s="43" t="s">
        <v>55</v>
      </c>
      <c r="DH13" s="43">
        <v>0</v>
      </c>
      <c r="DI13" s="43">
        <v>0</v>
      </c>
      <c r="DJ13" s="43">
        <v>0</v>
      </c>
      <c r="DK13" s="43">
        <v>0.75</v>
      </c>
      <c r="DL13" s="43">
        <v>0</v>
      </c>
      <c r="DM13" s="43">
        <v>0</v>
      </c>
      <c r="DN13" s="43">
        <v>0</v>
      </c>
      <c r="DO13" s="43">
        <v>0</v>
      </c>
      <c r="DP13" s="43">
        <v>0</v>
      </c>
      <c r="DQ13" s="43">
        <v>0.75</v>
      </c>
      <c r="DR13" s="43">
        <v>0</v>
      </c>
      <c r="DS13" s="43">
        <v>0</v>
      </c>
      <c r="DT13" s="43">
        <v>0</v>
      </c>
      <c r="DU13" s="43">
        <v>0</v>
      </c>
      <c r="DV13" s="43">
        <v>0</v>
      </c>
      <c r="DW13" s="43">
        <v>0</v>
      </c>
      <c r="DX13" s="43">
        <v>0</v>
      </c>
      <c r="DY13" s="43">
        <v>0</v>
      </c>
      <c r="DZ13" s="43">
        <v>0</v>
      </c>
      <c r="EA13" s="43">
        <v>0</v>
      </c>
      <c r="EB13" s="43">
        <v>0</v>
      </c>
      <c r="EC13" s="43">
        <v>0</v>
      </c>
      <c r="ED13" s="43">
        <v>0</v>
      </c>
      <c r="EE13" s="43">
        <v>0</v>
      </c>
      <c r="EF13" s="43">
        <v>0</v>
      </c>
      <c r="EG13" s="43">
        <v>0</v>
      </c>
      <c r="EH13" s="43" t="s">
        <v>54</v>
      </c>
      <c r="EI13" s="43" t="s">
        <v>542</v>
      </c>
      <c r="EJ13" s="43" t="s">
        <v>54</v>
      </c>
      <c r="EK13" s="43" t="s">
        <v>543</v>
      </c>
      <c r="EL13" s="43" t="s">
        <v>54</v>
      </c>
      <c r="EM13" s="43" t="s">
        <v>54</v>
      </c>
      <c r="EN13" s="43" t="s">
        <v>54</v>
      </c>
      <c r="EO13" s="43" t="s">
        <v>54</v>
      </c>
      <c r="EP13" s="43" t="s">
        <v>54</v>
      </c>
      <c r="EQ13" s="43" t="s">
        <v>54</v>
      </c>
      <c r="ER13" s="43" t="s">
        <v>54</v>
      </c>
      <c r="ES13" s="43" t="s">
        <v>54</v>
      </c>
      <c r="ET13" s="43" t="s">
        <v>54</v>
      </c>
      <c r="EU13" s="43">
        <v>0</v>
      </c>
      <c r="EV13" s="43">
        <v>0</v>
      </c>
      <c r="EW13" s="43" t="s">
        <v>54</v>
      </c>
      <c r="EX13" s="43" t="s">
        <v>312</v>
      </c>
      <c r="EY13" s="44" t="s">
        <v>121</v>
      </c>
      <c r="EZ13" s="44" t="s">
        <v>365</v>
      </c>
      <c r="FA13" s="44" t="str">
        <f t="shared" si="7"/>
        <v>OUI</v>
      </c>
      <c r="FB13" s="44" t="str">
        <f t="shared" si="8"/>
        <v>NON</v>
      </c>
      <c r="FC13" s="44" t="str">
        <f t="shared" si="9"/>
        <v>OUI</v>
      </c>
      <c r="FD13" s="44" t="str">
        <f t="shared" si="10"/>
        <v>NON</v>
      </c>
      <c r="FF13" s="44">
        <f t="shared" si="11"/>
        <v>1</v>
      </c>
      <c r="FG13" s="44" t="str">
        <f t="shared" si="12"/>
        <v/>
      </c>
      <c r="FH13" s="44" t="str">
        <f t="shared" si="6"/>
        <v>NON</v>
      </c>
    </row>
    <row r="14" spans="1:164" s="44" customFormat="1" x14ac:dyDescent="0.25">
      <c r="A14" s="45" t="s">
        <v>544</v>
      </c>
      <c r="B14" s="43">
        <v>140000456</v>
      </c>
      <c r="C14" s="43" t="s">
        <v>545</v>
      </c>
      <c r="D14" s="43" t="s">
        <v>61</v>
      </c>
      <c r="E14" s="43" t="s">
        <v>56</v>
      </c>
      <c r="F14" s="43" t="s">
        <v>546</v>
      </c>
      <c r="G14" s="43" t="s">
        <v>54</v>
      </c>
      <c r="H14" s="43" t="s">
        <v>547</v>
      </c>
      <c r="I14" s="43" t="s">
        <v>54</v>
      </c>
      <c r="J14" s="43" t="s">
        <v>548</v>
      </c>
      <c r="K14" s="43" t="s">
        <v>54</v>
      </c>
      <c r="L14" s="43" t="s">
        <v>549</v>
      </c>
      <c r="M14" s="43" t="s">
        <v>54</v>
      </c>
      <c r="N14" s="43" t="s">
        <v>54</v>
      </c>
      <c r="O14" s="43" t="s">
        <v>54</v>
      </c>
      <c r="P14" s="43" t="s">
        <v>55</v>
      </c>
      <c r="Q14" s="43">
        <v>0</v>
      </c>
      <c r="R14" s="43" t="s">
        <v>55</v>
      </c>
      <c r="S14" s="43">
        <v>0</v>
      </c>
      <c r="T14" s="43">
        <v>0</v>
      </c>
      <c r="U14" s="43">
        <v>0</v>
      </c>
      <c r="V14" s="43" t="s">
        <v>54</v>
      </c>
      <c r="W14" s="43" t="s">
        <v>550</v>
      </c>
      <c r="X14" s="43">
        <v>0</v>
      </c>
      <c r="Y14" s="43" t="s">
        <v>551</v>
      </c>
      <c r="Z14" s="43" t="s">
        <v>54</v>
      </c>
      <c r="AA14" s="43" t="s">
        <v>552</v>
      </c>
      <c r="AB14" s="43" t="s">
        <v>55</v>
      </c>
      <c r="AC14" s="43">
        <v>0</v>
      </c>
      <c r="AD14" s="43">
        <v>0</v>
      </c>
      <c r="AE14" s="43">
        <v>0</v>
      </c>
      <c r="AF14" s="43">
        <v>0</v>
      </c>
      <c r="AG14" s="43">
        <v>0</v>
      </c>
      <c r="AH14" s="43">
        <v>0</v>
      </c>
      <c r="AI14" s="43">
        <v>0</v>
      </c>
      <c r="AJ14" s="43" t="s">
        <v>54</v>
      </c>
      <c r="AK14" s="43">
        <v>0</v>
      </c>
      <c r="AL14" s="43">
        <v>0</v>
      </c>
      <c r="AM14" s="43" t="s">
        <v>54</v>
      </c>
      <c r="AN14" s="43" t="s">
        <v>54</v>
      </c>
      <c r="AO14" s="43" t="s">
        <v>553</v>
      </c>
      <c r="AP14" s="43" t="s">
        <v>22</v>
      </c>
      <c r="AQ14" s="43" t="s">
        <v>22</v>
      </c>
      <c r="AR14" s="43" t="s">
        <v>19</v>
      </c>
      <c r="AS14" s="43" t="s">
        <v>22</v>
      </c>
      <c r="AT14" s="43" t="s">
        <v>19</v>
      </c>
      <c r="AU14" s="43" t="s">
        <v>22</v>
      </c>
      <c r="AV14" s="43" t="s">
        <v>22</v>
      </c>
      <c r="AW14" s="43" t="s">
        <v>554</v>
      </c>
      <c r="AX14" s="43">
        <v>0</v>
      </c>
      <c r="AY14" s="43">
        <v>0</v>
      </c>
      <c r="AZ14" s="43">
        <v>0</v>
      </c>
      <c r="BA14" s="43">
        <v>0</v>
      </c>
      <c r="BB14" s="43">
        <v>0</v>
      </c>
      <c r="BC14" s="43">
        <v>0</v>
      </c>
      <c r="BD14" s="43" t="s">
        <v>54</v>
      </c>
      <c r="BE14" s="43">
        <v>0</v>
      </c>
      <c r="BF14" s="43">
        <v>0</v>
      </c>
      <c r="BG14" s="43">
        <v>0</v>
      </c>
      <c r="BH14" s="43">
        <v>0</v>
      </c>
      <c r="BI14" s="43">
        <v>0</v>
      </c>
      <c r="BJ14" s="43">
        <v>0</v>
      </c>
      <c r="BK14" s="43">
        <v>0</v>
      </c>
      <c r="BL14" s="43">
        <v>0</v>
      </c>
      <c r="BM14" s="43" t="s">
        <v>54</v>
      </c>
      <c r="BN14" s="43" t="s">
        <v>555</v>
      </c>
      <c r="BO14" s="43" t="s">
        <v>54</v>
      </c>
      <c r="BP14" s="43" t="s">
        <v>55</v>
      </c>
      <c r="BQ14" s="43" t="s">
        <v>55</v>
      </c>
      <c r="BR14" s="43" t="s">
        <v>55</v>
      </c>
      <c r="BS14" s="43" t="s">
        <v>55</v>
      </c>
      <c r="BT14" s="43" t="s">
        <v>55</v>
      </c>
      <c r="BU14" s="43" t="s">
        <v>556</v>
      </c>
      <c r="BV14" s="43" t="s">
        <v>54</v>
      </c>
      <c r="BW14" s="43" t="s">
        <v>54</v>
      </c>
      <c r="BX14" s="43" t="s">
        <v>54</v>
      </c>
      <c r="BY14" s="43" t="s">
        <v>54</v>
      </c>
      <c r="BZ14" s="43" t="s">
        <v>54</v>
      </c>
      <c r="CA14" s="43">
        <v>0</v>
      </c>
      <c r="CB14" s="43">
        <v>0</v>
      </c>
      <c r="CC14" s="43">
        <v>0</v>
      </c>
      <c r="CD14" s="43">
        <v>0</v>
      </c>
      <c r="CE14" s="43">
        <v>0</v>
      </c>
      <c r="CF14" s="43" t="s">
        <v>81</v>
      </c>
      <c r="CG14" s="43" t="s">
        <v>26</v>
      </c>
      <c r="CH14" s="43" t="s">
        <v>26</v>
      </c>
      <c r="CI14" s="43" t="s">
        <v>23</v>
      </c>
      <c r="CJ14" s="43" t="s">
        <v>23</v>
      </c>
      <c r="CK14" s="43" t="s">
        <v>24</v>
      </c>
      <c r="CL14" s="43">
        <v>0</v>
      </c>
      <c r="CM14" s="43">
        <v>0</v>
      </c>
      <c r="CN14" s="43">
        <v>0</v>
      </c>
      <c r="CO14" s="43">
        <v>0</v>
      </c>
      <c r="CP14" s="43">
        <v>0</v>
      </c>
      <c r="CQ14" s="43" t="s">
        <v>54</v>
      </c>
      <c r="CR14" s="43" t="s">
        <v>557</v>
      </c>
      <c r="CS14" s="43" t="s">
        <v>19</v>
      </c>
      <c r="CT14" s="43" t="s">
        <v>22</v>
      </c>
      <c r="CU14" s="43" t="s">
        <v>20</v>
      </c>
      <c r="CV14" s="43" t="s">
        <v>22</v>
      </c>
      <c r="CW14" s="43" t="s">
        <v>19</v>
      </c>
      <c r="CX14" s="43" t="s">
        <v>22</v>
      </c>
      <c r="CY14" s="43" t="s">
        <v>20</v>
      </c>
      <c r="CZ14" s="43" t="s">
        <v>22</v>
      </c>
      <c r="DA14" s="43" t="s">
        <v>19</v>
      </c>
      <c r="DB14" s="43" t="s">
        <v>558</v>
      </c>
      <c r="DC14" s="43" t="s">
        <v>55</v>
      </c>
      <c r="DD14" s="43" t="s">
        <v>559</v>
      </c>
      <c r="DE14" s="43">
        <v>0</v>
      </c>
      <c r="DF14" s="43">
        <v>0</v>
      </c>
      <c r="DG14" s="43" t="s">
        <v>55</v>
      </c>
      <c r="DH14" s="43" t="s">
        <v>559</v>
      </c>
      <c r="DI14" s="43">
        <v>0</v>
      </c>
      <c r="DJ14" s="43">
        <v>0</v>
      </c>
      <c r="DK14" s="43">
        <v>0</v>
      </c>
      <c r="DL14" s="43">
        <v>0</v>
      </c>
      <c r="DM14" s="43">
        <v>0</v>
      </c>
      <c r="DN14" s="43">
        <v>0</v>
      </c>
      <c r="DO14" s="43">
        <v>0</v>
      </c>
      <c r="DP14" s="43">
        <v>0</v>
      </c>
      <c r="DQ14" s="43">
        <v>0</v>
      </c>
      <c r="DR14" s="43">
        <v>0</v>
      </c>
      <c r="DS14" s="43">
        <v>0</v>
      </c>
      <c r="DT14" s="43">
        <v>0</v>
      </c>
      <c r="DU14" s="43">
        <v>0</v>
      </c>
      <c r="DV14" s="43">
        <v>0</v>
      </c>
      <c r="DW14" s="43">
        <v>0.75</v>
      </c>
      <c r="DX14" s="43">
        <v>0</v>
      </c>
      <c r="DY14" s="43">
        <v>0</v>
      </c>
      <c r="DZ14" s="43">
        <v>0</v>
      </c>
      <c r="EA14" s="43">
        <v>0</v>
      </c>
      <c r="EB14" s="43">
        <v>0</v>
      </c>
      <c r="EC14" s="43">
        <v>0</v>
      </c>
      <c r="ED14" s="43">
        <v>0</v>
      </c>
      <c r="EE14" s="43">
        <v>0</v>
      </c>
      <c r="EF14" s="43">
        <v>0</v>
      </c>
      <c r="EG14" s="43">
        <v>0</v>
      </c>
      <c r="EH14" s="43" t="s">
        <v>54</v>
      </c>
      <c r="EI14" s="43" t="s">
        <v>560</v>
      </c>
      <c r="EJ14" s="43" t="s">
        <v>54</v>
      </c>
      <c r="EK14" s="43" t="s">
        <v>561</v>
      </c>
      <c r="EL14" s="43" t="s">
        <v>54</v>
      </c>
      <c r="EM14" s="43" t="s">
        <v>54</v>
      </c>
      <c r="EN14" s="43" t="s">
        <v>54</v>
      </c>
      <c r="EO14" s="43" t="s">
        <v>54</v>
      </c>
      <c r="EP14" s="43" t="s">
        <v>54</v>
      </c>
      <c r="EQ14" s="43" t="s">
        <v>54</v>
      </c>
      <c r="ER14" s="43" t="s">
        <v>54</v>
      </c>
      <c r="ES14" s="43" t="s">
        <v>54</v>
      </c>
      <c r="ET14" s="43">
        <v>0</v>
      </c>
      <c r="EU14" s="43" t="s">
        <v>54</v>
      </c>
      <c r="EV14" s="43" t="s">
        <v>562</v>
      </c>
      <c r="EW14" s="43" t="s">
        <v>54</v>
      </c>
      <c r="EX14" s="43" t="s">
        <v>312</v>
      </c>
      <c r="EY14" s="44" t="s">
        <v>172</v>
      </c>
      <c r="EZ14" s="44" t="s">
        <v>365</v>
      </c>
      <c r="FA14" s="44" t="str">
        <f t="shared" si="7"/>
        <v>OUI</v>
      </c>
      <c r="FB14" s="44" t="str">
        <f t="shared" si="8"/>
        <v>NON</v>
      </c>
      <c r="FC14" s="44" t="str">
        <f t="shared" si="9"/>
        <v>OUI</v>
      </c>
      <c r="FD14" s="44" t="str">
        <f t="shared" si="10"/>
        <v>NON</v>
      </c>
      <c r="FF14" s="44">
        <f t="shared" si="11"/>
        <v>1</v>
      </c>
      <c r="FG14" s="44" t="str">
        <f t="shared" si="12"/>
        <v/>
      </c>
      <c r="FH14" s="44" t="str">
        <f t="shared" si="6"/>
        <v>NON</v>
      </c>
    </row>
    <row r="15" spans="1:164" s="44" customFormat="1" x14ac:dyDescent="0.25">
      <c r="A15" s="45" t="s">
        <v>563</v>
      </c>
      <c r="B15" s="43">
        <v>140000555</v>
      </c>
      <c r="C15" s="43" t="s">
        <v>564</v>
      </c>
      <c r="D15" s="43" t="s">
        <v>129</v>
      </c>
      <c r="E15" s="43" t="s">
        <v>565</v>
      </c>
      <c r="F15" s="43" t="s">
        <v>566</v>
      </c>
      <c r="G15" s="43" t="s">
        <v>54</v>
      </c>
      <c r="H15" s="43">
        <v>0</v>
      </c>
      <c r="I15" s="43" t="s">
        <v>54</v>
      </c>
      <c r="J15" s="43" t="s">
        <v>567</v>
      </c>
      <c r="K15" s="43" t="s">
        <v>54</v>
      </c>
      <c r="L15" s="43" t="s">
        <v>568</v>
      </c>
      <c r="M15" s="43" t="s">
        <v>54</v>
      </c>
      <c r="N15" s="43" t="s">
        <v>54</v>
      </c>
      <c r="O15" s="43" t="s">
        <v>54</v>
      </c>
      <c r="P15" s="43" t="s">
        <v>54</v>
      </c>
      <c r="Q15" s="43" t="s">
        <v>569</v>
      </c>
      <c r="R15" s="43" t="s">
        <v>54</v>
      </c>
      <c r="S15" s="43">
        <v>0</v>
      </c>
      <c r="T15" s="43">
        <v>0</v>
      </c>
      <c r="U15" s="43">
        <v>0</v>
      </c>
      <c r="V15" s="43">
        <v>0</v>
      </c>
      <c r="W15" s="43">
        <v>0</v>
      </c>
      <c r="X15" s="43">
        <v>0</v>
      </c>
      <c r="Y15" s="43">
        <v>0</v>
      </c>
      <c r="Z15" s="43" t="s">
        <v>54</v>
      </c>
      <c r="AA15" s="43" t="s">
        <v>570</v>
      </c>
      <c r="AB15" s="43" t="s">
        <v>54</v>
      </c>
      <c r="AC15" s="43" t="s">
        <v>571</v>
      </c>
      <c r="AD15" s="43">
        <v>0</v>
      </c>
      <c r="AE15" s="43" t="s">
        <v>55</v>
      </c>
      <c r="AF15" s="43" t="s">
        <v>55</v>
      </c>
      <c r="AG15" s="43" t="s">
        <v>55</v>
      </c>
      <c r="AH15" s="43" t="s">
        <v>55</v>
      </c>
      <c r="AI15" s="43" t="s">
        <v>54</v>
      </c>
      <c r="AJ15" s="43" t="s">
        <v>55</v>
      </c>
      <c r="AK15" s="43" t="s">
        <v>55</v>
      </c>
      <c r="AL15" s="43" t="s">
        <v>55</v>
      </c>
      <c r="AM15" s="43" t="s">
        <v>55</v>
      </c>
      <c r="AN15" s="43" t="s">
        <v>54</v>
      </c>
      <c r="AO15" s="43" t="s">
        <v>572</v>
      </c>
      <c r="AP15" s="43" t="s">
        <v>19</v>
      </c>
      <c r="AQ15" s="43" t="s">
        <v>19</v>
      </c>
      <c r="AR15" s="43" t="s">
        <v>22</v>
      </c>
      <c r="AS15" s="43" t="s">
        <v>19</v>
      </c>
      <c r="AT15" s="43" t="s">
        <v>20</v>
      </c>
      <c r="AU15" s="43" t="s">
        <v>22</v>
      </c>
      <c r="AV15" s="43">
        <v>0</v>
      </c>
      <c r="AW15" s="43">
        <v>0</v>
      </c>
      <c r="AX15" s="43" t="s">
        <v>54</v>
      </c>
      <c r="AY15" s="43" t="s">
        <v>55</v>
      </c>
      <c r="AZ15" s="43" t="s">
        <v>54</v>
      </c>
      <c r="BA15" s="43" t="s">
        <v>55</v>
      </c>
      <c r="BB15" s="43" t="s">
        <v>55</v>
      </c>
      <c r="BC15" s="43" t="s">
        <v>55</v>
      </c>
      <c r="BD15" s="43" t="s">
        <v>55</v>
      </c>
      <c r="BE15" s="43" t="s">
        <v>55</v>
      </c>
      <c r="BF15" s="43" t="s">
        <v>55</v>
      </c>
      <c r="BG15" s="43" t="s">
        <v>55</v>
      </c>
      <c r="BH15" s="43" t="s">
        <v>54</v>
      </c>
      <c r="BI15" s="43" t="s">
        <v>573</v>
      </c>
      <c r="BJ15" s="43" t="s">
        <v>54</v>
      </c>
      <c r="BK15" s="43" t="s">
        <v>54</v>
      </c>
      <c r="BL15" s="43" t="s">
        <v>54</v>
      </c>
      <c r="BM15" s="43" t="s">
        <v>54</v>
      </c>
      <c r="BN15" s="43" t="s">
        <v>574</v>
      </c>
      <c r="BO15" s="43" t="s">
        <v>54</v>
      </c>
      <c r="BP15" s="43" t="s">
        <v>55</v>
      </c>
      <c r="BQ15" s="43" t="s">
        <v>54</v>
      </c>
      <c r="BR15" s="43" t="s">
        <v>55</v>
      </c>
      <c r="BS15" s="43" t="s">
        <v>55</v>
      </c>
      <c r="BT15" s="43" t="s">
        <v>55</v>
      </c>
      <c r="BU15" s="43">
        <v>0</v>
      </c>
      <c r="BV15" s="43" t="s">
        <v>54</v>
      </c>
      <c r="BW15" s="43" t="s">
        <v>54</v>
      </c>
      <c r="BX15" s="43" t="s">
        <v>54</v>
      </c>
      <c r="BY15" s="43" t="s">
        <v>54</v>
      </c>
      <c r="BZ15" s="43" t="s">
        <v>54</v>
      </c>
      <c r="CA15" s="43" t="s">
        <v>55</v>
      </c>
      <c r="CB15" s="43" t="s">
        <v>55</v>
      </c>
      <c r="CC15" s="43" t="s">
        <v>55</v>
      </c>
      <c r="CD15" s="43" t="s">
        <v>54</v>
      </c>
      <c r="CE15" s="43" t="s">
        <v>575</v>
      </c>
      <c r="CF15" s="43" t="s">
        <v>78</v>
      </c>
      <c r="CG15" s="43" t="s">
        <v>26</v>
      </c>
      <c r="CH15" s="43" t="s">
        <v>26</v>
      </c>
      <c r="CI15" s="43">
        <v>0</v>
      </c>
      <c r="CJ15" s="43">
        <v>0</v>
      </c>
      <c r="CK15" s="43" t="s">
        <v>23</v>
      </c>
      <c r="CL15" s="43">
        <v>0</v>
      </c>
      <c r="CM15" s="43">
        <v>0</v>
      </c>
      <c r="CN15" s="43">
        <v>0</v>
      </c>
      <c r="CO15" s="43">
        <v>0</v>
      </c>
      <c r="CP15" s="43" t="s">
        <v>576</v>
      </c>
      <c r="CQ15" s="43" t="s">
        <v>54</v>
      </c>
      <c r="CR15" s="43" t="s">
        <v>577</v>
      </c>
      <c r="CS15" s="43" t="s">
        <v>20</v>
      </c>
      <c r="CT15" s="43" t="s">
        <v>22</v>
      </c>
      <c r="CU15" s="43">
        <v>0</v>
      </c>
      <c r="CV15" s="43" t="s">
        <v>22</v>
      </c>
      <c r="CW15" s="43" t="s">
        <v>20</v>
      </c>
      <c r="CX15" s="43" t="s">
        <v>22</v>
      </c>
      <c r="CY15" s="43" t="s">
        <v>22</v>
      </c>
      <c r="CZ15" s="43" t="s">
        <v>19</v>
      </c>
      <c r="DA15" s="43">
        <v>0</v>
      </c>
      <c r="DB15" s="43" t="s">
        <v>578</v>
      </c>
      <c r="DC15" s="43" t="s">
        <v>55</v>
      </c>
      <c r="DD15" s="43" t="s">
        <v>579</v>
      </c>
      <c r="DE15" s="43">
        <v>0</v>
      </c>
      <c r="DF15" s="43">
        <v>0</v>
      </c>
      <c r="DG15" s="43" t="s">
        <v>55</v>
      </c>
      <c r="DH15" s="43" t="s">
        <v>580</v>
      </c>
      <c r="DI15" s="43">
        <v>0</v>
      </c>
      <c r="DJ15" s="43">
        <v>0</v>
      </c>
      <c r="DK15" s="43">
        <v>0</v>
      </c>
      <c r="DL15" s="43">
        <v>0</v>
      </c>
      <c r="DM15" s="43">
        <v>0</v>
      </c>
      <c r="DN15" s="43">
        <v>0</v>
      </c>
      <c r="DO15" s="43">
        <v>0</v>
      </c>
      <c r="DP15" s="43">
        <v>0</v>
      </c>
      <c r="DQ15" s="43">
        <v>0</v>
      </c>
      <c r="DR15" s="43">
        <v>0</v>
      </c>
      <c r="DS15" s="43">
        <v>0</v>
      </c>
      <c r="DT15" s="43">
        <v>0</v>
      </c>
      <c r="DU15" s="43">
        <v>0</v>
      </c>
      <c r="DV15" s="43">
        <v>0</v>
      </c>
      <c r="DW15" s="43">
        <v>0</v>
      </c>
      <c r="DX15" s="43">
        <v>0</v>
      </c>
      <c r="DY15" s="43">
        <v>0</v>
      </c>
      <c r="DZ15" s="43">
        <v>0</v>
      </c>
      <c r="EA15" s="43">
        <v>0</v>
      </c>
      <c r="EB15" s="43">
        <v>0</v>
      </c>
      <c r="EC15" s="43">
        <v>0</v>
      </c>
      <c r="ED15" s="43">
        <v>0</v>
      </c>
      <c r="EE15" s="43">
        <v>0</v>
      </c>
      <c r="EF15" s="43">
        <v>0</v>
      </c>
      <c r="EG15" s="43" t="s">
        <v>581</v>
      </c>
      <c r="EH15" s="43" t="s">
        <v>55</v>
      </c>
      <c r="EI15" s="43" t="s">
        <v>582</v>
      </c>
      <c r="EJ15" s="43" t="s">
        <v>55</v>
      </c>
      <c r="EK15" s="43">
        <v>0</v>
      </c>
      <c r="EL15" s="43" t="s">
        <v>54</v>
      </c>
      <c r="EM15" s="43" t="s">
        <v>54</v>
      </c>
      <c r="EN15" s="43" t="s">
        <v>54</v>
      </c>
      <c r="EO15" s="43" t="s">
        <v>55</v>
      </c>
      <c r="EP15" s="43">
        <v>0</v>
      </c>
      <c r="EQ15" s="43" t="s">
        <v>54</v>
      </c>
      <c r="ER15" s="43">
        <v>0</v>
      </c>
      <c r="ES15" s="43" t="s">
        <v>55</v>
      </c>
      <c r="ET15" s="43" t="s">
        <v>54</v>
      </c>
      <c r="EU15" s="43">
        <v>0</v>
      </c>
      <c r="EV15" s="43">
        <v>0</v>
      </c>
      <c r="EW15" s="43" t="s">
        <v>54</v>
      </c>
      <c r="EX15" s="43" t="s">
        <v>312</v>
      </c>
      <c r="EY15" s="44" t="s">
        <v>121</v>
      </c>
      <c r="EZ15" s="44" t="s">
        <v>365</v>
      </c>
      <c r="FA15" s="44" t="str">
        <f t="shared" si="7"/>
        <v>OUI</v>
      </c>
      <c r="FB15" s="44" t="str">
        <f t="shared" si="8"/>
        <v>NON</v>
      </c>
      <c r="FC15" s="44" t="str">
        <f t="shared" si="9"/>
        <v>OUI</v>
      </c>
      <c r="FD15" s="44" t="str">
        <f t="shared" si="10"/>
        <v>NON</v>
      </c>
      <c r="FF15" s="44">
        <f t="shared" si="11"/>
        <v>1</v>
      </c>
      <c r="FG15" s="44" t="str">
        <f t="shared" si="12"/>
        <v/>
      </c>
      <c r="FH15" s="44" t="str">
        <f t="shared" si="6"/>
        <v>NON</v>
      </c>
    </row>
    <row r="16" spans="1:164" s="44" customFormat="1" x14ac:dyDescent="0.25">
      <c r="A16" s="45" t="s">
        <v>583</v>
      </c>
      <c r="B16" s="43">
        <v>140002619</v>
      </c>
      <c r="C16" s="43" t="s">
        <v>584</v>
      </c>
      <c r="D16" s="43" t="s">
        <v>87</v>
      </c>
      <c r="E16" s="43" t="s">
        <v>585</v>
      </c>
      <c r="F16" s="43" t="s">
        <v>586</v>
      </c>
      <c r="G16" s="43" t="s">
        <v>55</v>
      </c>
      <c r="H16" s="43">
        <v>0</v>
      </c>
      <c r="I16" s="43">
        <v>0</v>
      </c>
      <c r="J16" s="43">
        <v>0</v>
      </c>
      <c r="K16" s="43" t="s">
        <v>55</v>
      </c>
      <c r="L16" s="43">
        <v>0</v>
      </c>
      <c r="M16" s="43" t="s">
        <v>54</v>
      </c>
      <c r="N16" s="43" t="s">
        <v>55</v>
      </c>
      <c r="O16" s="43" t="s">
        <v>54</v>
      </c>
      <c r="P16" s="43" t="s">
        <v>54</v>
      </c>
      <c r="Q16" s="43">
        <v>0</v>
      </c>
      <c r="R16" s="43" t="s">
        <v>55</v>
      </c>
      <c r="S16" s="43">
        <v>0</v>
      </c>
      <c r="T16" s="43">
        <v>0</v>
      </c>
      <c r="U16" s="43">
        <v>0</v>
      </c>
      <c r="V16" s="43">
        <v>0</v>
      </c>
      <c r="W16" s="43">
        <v>0</v>
      </c>
      <c r="X16" s="43">
        <v>0</v>
      </c>
      <c r="Y16" s="43">
        <v>0</v>
      </c>
      <c r="Z16" s="43" t="s">
        <v>55</v>
      </c>
      <c r="AA16" s="43">
        <v>0</v>
      </c>
      <c r="AB16" s="43" t="s">
        <v>54</v>
      </c>
      <c r="AC16" s="43" t="s">
        <v>587</v>
      </c>
      <c r="AD16" s="43">
        <v>0</v>
      </c>
      <c r="AE16" s="43" t="s">
        <v>55</v>
      </c>
      <c r="AF16" s="43" t="s">
        <v>55</v>
      </c>
      <c r="AG16" s="43" t="s">
        <v>55</v>
      </c>
      <c r="AH16" s="43" t="s">
        <v>55</v>
      </c>
      <c r="AI16" s="43" t="s">
        <v>54</v>
      </c>
      <c r="AJ16" s="43" t="s">
        <v>55</v>
      </c>
      <c r="AK16" s="43" t="s">
        <v>54</v>
      </c>
      <c r="AL16" s="43" t="s">
        <v>54</v>
      </c>
      <c r="AM16" s="43">
        <v>0</v>
      </c>
      <c r="AN16" s="43">
        <v>0</v>
      </c>
      <c r="AO16" s="43">
        <v>0</v>
      </c>
      <c r="AP16" s="43" t="s">
        <v>19</v>
      </c>
      <c r="AQ16" s="43" t="s">
        <v>19</v>
      </c>
      <c r="AR16" s="43" t="s">
        <v>22</v>
      </c>
      <c r="AS16" s="43" t="s">
        <v>19</v>
      </c>
      <c r="AT16" s="43" t="s">
        <v>19</v>
      </c>
      <c r="AU16" s="43" t="s">
        <v>19</v>
      </c>
      <c r="AV16" s="43">
        <v>0</v>
      </c>
      <c r="AW16" s="43">
        <v>0</v>
      </c>
      <c r="AX16" s="43">
        <v>0</v>
      </c>
      <c r="AY16" s="43">
        <v>0</v>
      </c>
      <c r="AZ16" s="43">
        <v>0</v>
      </c>
      <c r="BA16" s="43">
        <v>0</v>
      </c>
      <c r="BB16" s="43">
        <v>0</v>
      </c>
      <c r="BC16" s="43">
        <v>0</v>
      </c>
      <c r="BD16" s="43">
        <v>0</v>
      </c>
      <c r="BE16" s="43">
        <v>0</v>
      </c>
      <c r="BF16" s="43">
        <v>0</v>
      </c>
      <c r="BG16" s="43">
        <v>0</v>
      </c>
      <c r="BH16" s="43">
        <v>0</v>
      </c>
      <c r="BI16" s="43">
        <v>0</v>
      </c>
      <c r="BJ16" s="43">
        <v>0</v>
      </c>
      <c r="BK16" s="43">
        <v>0</v>
      </c>
      <c r="BL16" s="43">
        <v>0</v>
      </c>
      <c r="BM16" s="43">
        <v>0</v>
      </c>
      <c r="BN16" s="43">
        <v>0</v>
      </c>
      <c r="BO16" s="43">
        <v>0</v>
      </c>
      <c r="BP16" s="43">
        <v>0</v>
      </c>
      <c r="BQ16" s="43">
        <v>0</v>
      </c>
      <c r="BR16" s="43">
        <v>0</v>
      </c>
      <c r="BS16" s="43">
        <v>0</v>
      </c>
      <c r="BT16" s="43">
        <v>0</v>
      </c>
      <c r="BU16" s="43">
        <v>0</v>
      </c>
      <c r="BV16" s="43">
        <v>0</v>
      </c>
      <c r="BW16" s="43">
        <v>0</v>
      </c>
      <c r="BX16" s="43">
        <v>0</v>
      </c>
      <c r="BY16" s="43">
        <v>0</v>
      </c>
      <c r="BZ16" s="43">
        <v>0</v>
      </c>
      <c r="CA16" s="43">
        <v>0</v>
      </c>
      <c r="CB16" s="43">
        <v>0</v>
      </c>
      <c r="CC16" s="43">
        <v>0</v>
      </c>
      <c r="CD16" s="43">
        <v>0</v>
      </c>
      <c r="CE16" s="43">
        <v>0</v>
      </c>
      <c r="CF16" s="43">
        <v>0</v>
      </c>
      <c r="CG16" s="43">
        <v>0</v>
      </c>
      <c r="CH16" s="43">
        <v>0</v>
      </c>
      <c r="CI16" s="43">
        <v>0</v>
      </c>
      <c r="CJ16" s="43">
        <v>0</v>
      </c>
      <c r="CK16" s="43">
        <v>0</v>
      </c>
      <c r="CL16" s="43">
        <v>0</v>
      </c>
      <c r="CM16" s="43">
        <v>0</v>
      </c>
      <c r="CN16" s="43">
        <v>0</v>
      </c>
      <c r="CO16" s="43">
        <v>0</v>
      </c>
      <c r="CP16" s="43">
        <v>0</v>
      </c>
      <c r="CQ16" s="43">
        <v>0</v>
      </c>
      <c r="CR16" s="43">
        <v>0</v>
      </c>
      <c r="CS16" s="43">
        <v>0</v>
      </c>
      <c r="CT16" s="43">
        <v>0</v>
      </c>
      <c r="CU16" s="43">
        <v>0</v>
      </c>
      <c r="CV16" s="43">
        <v>0</v>
      </c>
      <c r="CW16" s="43">
        <v>0</v>
      </c>
      <c r="CX16" s="43">
        <v>0</v>
      </c>
      <c r="CY16" s="43">
        <v>0</v>
      </c>
      <c r="CZ16" s="43">
        <v>0</v>
      </c>
      <c r="DA16" s="43">
        <v>0</v>
      </c>
      <c r="DB16" s="43">
        <v>0</v>
      </c>
      <c r="DC16" s="43">
        <v>0</v>
      </c>
      <c r="DD16" s="43">
        <v>0</v>
      </c>
      <c r="DE16" s="43">
        <v>0</v>
      </c>
      <c r="DF16" s="43">
        <v>0</v>
      </c>
      <c r="DG16" s="43">
        <v>0</v>
      </c>
      <c r="DH16" s="43">
        <v>0</v>
      </c>
      <c r="DI16" s="43">
        <v>0</v>
      </c>
      <c r="DJ16" s="43">
        <v>0</v>
      </c>
      <c r="DK16" s="43">
        <v>0</v>
      </c>
      <c r="DL16" s="43">
        <v>0</v>
      </c>
      <c r="DM16" s="43">
        <v>0</v>
      </c>
      <c r="DN16" s="43">
        <v>0</v>
      </c>
      <c r="DO16" s="43">
        <v>0</v>
      </c>
      <c r="DP16" s="43">
        <v>0</v>
      </c>
      <c r="DQ16" s="43">
        <v>0</v>
      </c>
      <c r="DR16" s="43">
        <v>0</v>
      </c>
      <c r="DS16" s="43">
        <v>0</v>
      </c>
      <c r="DT16" s="43">
        <v>0</v>
      </c>
      <c r="DU16" s="43">
        <v>0</v>
      </c>
      <c r="DV16" s="43">
        <v>0</v>
      </c>
      <c r="DW16" s="43">
        <v>0</v>
      </c>
      <c r="DX16" s="43">
        <v>0</v>
      </c>
      <c r="DY16" s="43">
        <v>0</v>
      </c>
      <c r="DZ16" s="43">
        <v>0</v>
      </c>
      <c r="EA16" s="43">
        <v>0</v>
      </c>
      <c r="EB16" s="43">
        <v>0</v>
      </c>
      <c r="EC16" s="43">
        <v>0</v>
      </c>
      <c r="ED16" s="43">
        <v>0</v>
      </c>
      <c r="EE16" s="43">
        <v>0</v>
      </c>
      <c r="EF16" s="43">
        <v>0</v>
      </c>
      <c r="EG16" s="43">
        <v>0</v>
      </c>
      <c r="EH16" s="43">
        <v>0</v>
      </c>
      <c r="EI16" s="43">
        <v>0</v>
      </c>
      <c r="EJ16" s="43">
        <v>0</v>
      </c>
      <c r="EK16" s="43">
        <v>0</v>
      </c>
      <c r="EL16" s="43">
        <v>0</v>
      </c>
      <c r="EM16" s="43">
        <v>0</v>
      </c>
      <c r="EN16" s="43">
        <v>0</v>
      </c>
      <c r="EO16" s="43">
        <v>0</v>
      </c>
      <c r="EP16" s="43">
        <v>0</v>
      </c>
      <c r="EQ16" s="43">
        <v>0</v>
      </c>
      <c r="ER16" s="43">
        <v>0</v>
      </c>
      <c r="ES16" s="43">
        <v>0</v>
      </c>
      <c r="ET16" s="43">
        <v>0</v>
      </c>
      <c r="EU16" s="43">
        <v>0</v>
      </c>
      <c r="EV16" s="43">
        <v>0</v>
      </c>
      <c r="EW16" s="43" t="s">
        <v>54</v>
      </c>
      <c r="EX16" s="43" t="s">
        <v>173</v>
      </c>
      <c r="EY16" s="44" t="s">
        <v>117</v>
      </c>
      <c r="EZ16" s="44" t="s">
        <v>365</v>
      </c>
      <c r="FA16" s="44" t="str">
        <f t="shared" si="7"/>
        <v>NON</v>
      </c>
      <c r="FB16" s="44" t="str">
        <f t="shared" si="8"/>
        <v>NON</v>
      </c>
      <c r="FC16" s="44" t="str">
        <f t="shared" si="9"/>
        <v>NON</v>
      </c>
      <c r="FD16" s="44" t="str">
        <f t="shared" si="10"/>
        <v>NON</v>
      </c>
      <c r="FF16" s="44">
        <f t="shared" si="11"/>
        <v>0</v>
      </c>
      <c r="FG16" s="44">
        <f t="shared" si="12"/>
        <v>0</v>
      </c>
      <c r="FH16" s="44" t="str">
        <f t="shared" si="6"/>
        <v>NON</v>
      </c>
    </row>
    <row r="17" spans="1:164" s="44" customFormat="1" x14ac:dyDescent="0.25">
      <c r="A17" s="45" t="s">
        <v>588</v>
      </c>
      <c r="B17" s="43">
        <v>140003278</v>
      </c>
      <c r="C17" s="43" t="s">
        <v>345</v>
      </c>
      <c r="D17" s="43" t="s">
        <v>346</v>
      </c>
      <c r="E17" s="43" t="s">
        <v>80</v>
      </c>
      <c r="F17" s="43" t="s">
        <v>589</v>
      </c>
      <c r="G17" s="43" t="s">
        <v>54</v>
      </c>
      <c r="H17" s="43" t="s">
        <v>590</v>
      </c>
      <c r="I17" s="43" t="s">
        <v>55</v>
      </c>
      <c r="J17" s="43">
        <v>0</v>
      </c>
      <c r="K17" s="43" t="s">
        <v>54</v>
      </c>
      <c r="L17" s="43" t="s">
        <v>591</v>
      </c>
      <c r="M17" s="43" t="s">
        <v>54</v>
      </c>
      <c r="N17" s="43" t="s">
        <v>55</v>
      </c>
      <c r="O17" s="43" t="s">
        <v>54</v>
      </c>
      <c r="P17" s="43" t="s">
        <v>54</v>
      </c>
      <c r="Q17" s="43" t="s">
        <v>95</v>
      </c>
      <c r="R17" s="43" t="s">
        <v>54</v>
      </c>
      <c r="S17" s="43">
        <v>0</v>
      </c>
      <c r="T17" s="43" t="s">
        <v>54</v>
      </c>
      <c r="U17" s="43" t="s">
        <v>351</v>
      </c>
      <c r="V17" s="43" t="s">
        <v>54</v>
      </c>
      <c r="W17" s="43" t="s">
        <v>112</v>
      </c>
      <c r="X17" s="43" t="s">
        <v>55</v>
      </c>
      <c r="Y17" s="43">
        <v>0</v>
      </c>
      <c r="Z17" s="43" t="s">
        <v>54</v>
      </c>
      <c r="AA17" s="43" t="s">
        <v>592</v>
      </c>
      <c r="AB17" s="43" t="s">
        <v>54</v>
      </c>
      <c r="AC17" s="43" t="s">
        <v>593</v>
      </c>
      <c r="AD17" s="43">
        <v>0</v>
      </c>
      <c r="AE17" s="43" t="s">
        <v>54</v>
      </c>
      <c r="AF17" s="43" t="s">
        <v>55</v>
      </c>
      <c r="AG17" s="43" t="s">
        <v>55</v>
      </c>
      <c r="AH17" s="43" t="s">
        <v>55</v>
      </c>
      <c r="AI17" s="43" t="s">
        <v>54</v>
      </c>
      <c r="AJ17" s="43" t="s">
        <v>54</v>
      </c>
      <c r="AK17" s="43" t="s">
        <v>55</v>
      </c>
      <c r="AL17" s="43" t="s">
        <v>55</v>
      </c>
      <c r="AM17" s="43" t="s">
        <v>55</v>
      </c>
      <c r="AN17" s="43" t="s">
        <v>55</v>
      </c>
      <c r="AO17" s="43" t="s">
        <v>594</v>
      </c>
      <c r="AP17" s="43" t="s">
        <v>19</v>
      </c>
      <c r="AQ17" s="43" t="s">
        <v>20</v>
      </c>
      <c r="AR17" s="43" t="s">
        <v>22</v>
      </c>
      <c r="AS17" s="43" t="s">
        <v>19</v>
      </c>
      <c r="AT17" s="43" t="s">
        <v>19</v>
      </c>
      <c r="AU17" s="43" t="s">
        <v>19</v>
      </c>
      <c r="AV17" s="43">
        <v>0</v>
      </c>
      <c r="AW17" s="43">
        <v>0</v>
      </c>
      <c r="AX17" s="43">
        <v>0</v>
      </c>
      <c r="AY17" s="43">
        <v>0</v>
      </c>
      <c r="AZ17" s="43">
        <v>0</v>
      </c>
      <c r="BA17" s="43">
        <v>0</v>
      </c>
      <c r="BB17" s="43">
        <v>0</v>
      </c>
      <c r="BC17" s="43">
        <v>0</v>
      </c>
      <c r="BD17" s="43">
        <v>0</v>
      </c>
      <c r="BE17" s="43">
        <v>0</v>
      </c>
      <c r="BF17" s="43">
        <v>0</v>
      </c>
      <c r="BG17" s="43">
        <v>0</v>
      </c>
      <c r="BH17" s="43">
        <v>0</v>
      </c>
      <c r="BI17" s="43">
        <v>0</v>
      </c>
      <c r="BJ17" s="43">
        <v>0</v>
      </c>
      <c r="BK17" s="43">
        <v>0</v>
      </c>
      <c r="BL17" s="43">
        <v>0</v>
      </c>
      <c r="BM17" s="43">
        <v>0</v>
      </c>
      <c r="BN17" s="43">
        <v>0</v>
      </c>
      <c r="BO17" s="43">
        <v>0</v>
      </c>
      <c r="BP17" s="43">
        <v>0</v>
      </c>
      <c r="BQ17" s="43">
        <v>0</v>
      </c>
      <c r="BR17" s="43">
        <v>0</v>
      </c>
      <c r="BS17" s="43">
        <v>0</v>
      </c>
      <c r="BT17" s="43">
        <v>0</v>
      </c>
      <c r="BU17" s="43">
        <v>0</v>
      </c>
      <c r="BV17" s="43">
        <v>0</v>
      </c>
      <c r="BW17" s="43">
        <v>0</v>
      </c>
      <c r="BX17" s="43">
        <v>0</v>
      </c>
      <c r="BY17" s="43">
        <v>0</v>
      </c>
      <c r="BZ17" s="43">
        <v>0</v>
      </c>
      <c r="CA17" s="43">
        <v>0</v>
      </c>
      <c r="CB17" s="43">
        <v>0</v>
      </c>
      <c r="CC17" s="43">
        <v>0</v>
      </c>
      <c r="CD17" s="43">
        <v>0</v>
      </c>
      <c r="CE17" s="43">
        <v>0</v>
      </c>
      <c r="CF17" s="43">
        <v>0</v>
      </c>
      <c r="CG17" s="43">
        <v>0</v>
      </c>
      <c r="CH17" s="43">
        <v>0</v>
      </c>
      <c r="CI17" s="43">
        <v>0</v>
      </c>
      <c r="CJ17" s="43">
        <v>0</v>
      </c>
      <c r="CK17" s="43">
        <v>0</v>
      </c>
      <c r="CL17" s="43">
        <v>0</v>
      </c>
      <c r="CM17" s="43">
        <v>0</v>
      </c>
      <c r="CN17" s="43">
        <v>0</v>
      </c>
      <c r="CO17" s="43">
        <v>0</v>
      </c>
      <c r="CP17" s="43">
        <v>0</v>
      </c>
      <c r="CQ17" s="43">
        <v>0</v>
      </c>
      <c r="CR17" s="43">
        <v>0</v>
      </c>
      <c r="CS17" s="43">
        <v>0</v>
      </c>
      <c r="CT17" s="43">
        <v>0</v>
      </c>
      <c r="CU17" s="43">
        <v>0</v>
      </c>
      <c r="CV17" s="43">
        <v>0</v>
      </c>
      <c r="CW17" s="43">
        <v>0</v>
      </c>
      <c r="CX17" s="43">
        <v>0</v>
      </c>
      <c r="CY17" s="43">
        <v>0</v>
      </c>
      <c r="CZ17" s="43">
        <v>0</v>
      </c>
      <c r="DA17" s="43">
        <v>0</v>
      </c>
      <c r="DB17" s="43">
        <v>0</v>
      </c>
      <c r="DC17" s="43">
        <v>0</v>
      </c>
      <c r="DD17" s="43">
        <v>0</v>
      </c>
      <c r="DE17" s="43">
        <v>0</v>
      </c>
      <c r="DF17" s="43">
        <v>0</v>
      </c>
      <c r="DG17" s="43">
        <v>0</v>
      </c>
      <c r="DH17" s="43">
        <v>0</v>
      </c>
      <c r="DI17" s="43">
        <v>0</v>
      </c>
      <c r="DJ17" s="43">
        <v>0</v>
      </c>
      <c r="DK17" s="43">
        <v>0</v>
      </c>
      <c r="DL17" s="43">
        <v>0</v>
      </c>
      <c r="DM17" s="43">
        <v>0</v>
      </c>
      <c r="DN17" s="43">
        <v>0</v>
      </c>
      <c r="DO17" s="43">
        <v>0</v>
      </c>
      <c r="DP17" s="43">
        <v>0</v>
      </c>
      <c r="DQ17" s="43">
        <v>0</v>
      </c>
      <c r="DR17" s="43">
        <v>0</v>
      </c>
      <c r="DS17" s="43">
        <v>0</v>
      </c>
      <c r="DT17" s="43">
        <v>0</v>
      </c>
      <c r="DU17" s="43">
        <v>0</v>
      </c>
      <c r="DV17" s="43">
        <v>0</v>
      </c>
      <c r="DW17" s="43">
        <v>0</v>
      </c>
      <c r="DX17" s="43">
        <v>0</v>
      </c>
      <c r="DY17" s="43">
        <v>0</v>
      </c>
      <c r="DZ17" s="43">
        <v>0</v>
      </c>
      <c r="EA17" s="43">
        <v>0</v>
      </c>
      <c r="EB17" s="43">
        <v>0</v>
      </c>
      <c r="EC17" s="43">
        <v>0</v>
      </c>
      <c r="ED17" s="43">
        <v>0</v>
      </c>
      <c r="EE17" s="43">
        <v>0</v>
      </c>
      <c r="EF17" s="43">
        <v>0</v>
      </c>
      <c r="EG17" s="43">
        <v>0</v>
      </c>
      <c r="EH17" s="43">
        <v>0</v>
      </c>
      <c r="EI17" s="43">
        <v>0</v>
      </c>
      <c r="EJ17" s="43">
        <v>0</v>
      </c>
      <c r="EK17" s="43">
        <v>0</v>
      </c>
      <c r="EL17" s="43">
        <v>0</v>
      </c>
      <c r="EM17" s="43">
        <v>0</v>
      </c>
      <c r="EN17" s="43">
        <v>0</v>
      </c>
      <c r="EO17" s="43">
        <v>0</v>
      </c>
      <c r="EP17" s="43">
        <v>0</v>
      </c>
      <c r="EQ17" s="43">
        <v>0</v>
      </c>
      <c r="ER17" s="43">
        <v>0</v>
      </c>
      <c r="ES17" s="43">
        <v>0</v>
      </c>
      <c r="ET17" s="43">
        <v>0</v>
      </c>
      <c r="EU17" s="43">
        <v>0</v>
      </c>
      <c r="EV17" s="43">
        <v>0</v>
      </c>
      <c r="EW17" s="43" t="s">
        <v>54</v>
      </c>
      <c r="EX17" s="43" t="s">
        <v>173</v>
      </c>
      <c r="EY17" s="44" t="s">
        <v>121</v>
      </c>
      <c r="EZ17" s="44" t="s">
        <v>365</v>
      </c>
      <c r="FA17" s="44" t="str">
        <f t="shared" si="7"/>
        <v>NON</v>
      </c>
      <c r="FB17" s="44" t="str">
        <f t="shared" si="8"/>
        <v>NON</v>
      </c>
      <c r="FC17" s="44" t="str">
        <f t="shared" si="9"/>
        <v>NON</v>
      </c>
      <c r="FD17" s="44" t="str">
        <f t="shared" si="10"/>
        <v>NON</v>
      </c>
      <c r="FF17" s="44">
        <f t="shared" si="11"/>
        <v>0</v>
      </c>
      <c r="FG17" s="44">
        <f t="shared" si="12"/>
        <v>0</v>
      </c>
      <c r="FH17" s="44" t="str">
        <f t="shared" si="6"/>
        <v>NON</v>
      </c>
    </row>
    <row r="18" spans="1:164" s="44" customFormat="1" x14ac:dyDescent="0.25">
      <c r="A18" s="45" t="s">
        <v>595</v>
      </c>
      <c r="B18" s="43">
        <v>140016155</v>
      </c>
      <c r="C18" s="43" t="s">
        <v>459</v>
      </c>
      <c r="D18" s="43" t="s">
        <v>460</v>
      </c>
      <c r="E18" s="43" t="s">
        <v>53</v>
      </c>
      <c r="F18" s="43" t="s">
        <v>461</v>
      </c>
      <c r="G18" s="43" t="s">
        <v>54</v>
      </c>
      <c r="H18" s="43">
        <v>0</v>
      </c>
      <c r="I18" s="43" t="s">
        <v>54</v>
      </c>
      <c r="J18" s="43" t="s">
        <v>596</v>
      </c>
      <c r="K18" s="43" t="s">
        <v>54</v>
      </c>
      <c r="L18" s="43" t="s">
        <v>597</v>
      </c>
      <c r="M18" s="43" t="s">
        <v>54</v>
      </c>
      <c r="N18" s="43" t="s">
        <v>54</v>
      </c>
      <c r="O18" s="43" t="s">
        <v>54</v>
      </c>
      <c r="P18" s="43" t="s">
        <v>54</v>
      </c>
      <c r="Q18" s="43" t="s">
        <v>598</v>
      </c>
      <c r="R18" s="43" t="s">
        <v>55</v>
      </c>
      <c r="S18" s="43" t="s">
        <v>465</v>
      </c>
      <c r="T18" s="43" t="s">
        <v>54</v>
      </c>
      <c r="U18" s="43" t="s">
        <v>599</v>
      </c>
      <c r="V18" s="43" t="s">
        <v>54</v>
      </c>
      <c r="W18" s="43">
        <v>0</v>
      </c>
      <c r="X18" s="43" t="s">
        <v>54</v>
      </c>
      <c r="Y18" s="43">
        <v>0</v>
      </c>
      <c r="Z18" s="43" t="s">
        <v>55</v>
      </c>
      <c r="AA18" s="43">
        <v>0</v>
      </c>
      <c r="AB18" s="43" t="s">
        <v>54</v>
      </c>
      <c r="AC18" s="43" t="s">
        <v>600</v>
      </c>
      <c r="AD18" s="43">
        <v>0</v>
      </c>
      <c r="AE18" s="43" t="s">
        <v>55</v>
      </c>
      <c r="AF18" s="43" t="s">
        <v>55</v>
      </c>
      <c r="AG18" s="43" t="s">
        <v>55</v>
      </c>
      <c r="AH18" s="43" t="s">
        <v>55</v>
      </c>
      <c r="AI18" s="43" t="s">
        <v>54</v>
      </c>
      <c r="AJ18" s="43" t="s">
        <v>55</v>
      </c>
      <c r="AK18" s="43" t="s">
        <v>55</v>
      </c>
      <c r="AL18" s="43" t="s">
        <v>55</v>
      </c>
      <c r="AM18" s="43" t="s">
        <v>54</v>
      </c>
      <c r="AN18" s="43">
        <v>0</v>
      </c>
      <c r="AO18" s="43" t="s">
        <v>601</v>
      </c>
      <c r="AP18" s="43" t="s">
        <v>22</v>
      </c>
      <c r="AQ18" s="43" t="s">
        <v>19</v>
      </c>
      <c r="AR18" s="43" t="s">
        <v>22</v>
      </c>
      <c r="AS18" s="43" t="s">
        <v>22</v>
      </c>
      <c r="AT18" s="43" t="s">
        <v>19</v>
      </c>
      <c r="AU18" s="43" t="s">
        <v>22</v>
      </c>
      <c r="AV18" s="43">
        <v>0</v>
      </c>
      <c r="AW18" s="43" t="s">
        <v>602</v>
      </c>
      <c r="AX18" s="43" t="s">
        <v>55</v>
      </c>
      <c r="AY18" s="43" t="s">
        <v>55</v>
      </c>
      <c r="AZ18" s="43" t="s">
        <v>55</v>
      </c>
      <c r="BA18" s="43" t="s">
        <v>55</v>
      </c>
      <c r="BB18" s="43" t="s">
        <v>55</v>
      </c>
      <c r="BC18" s="43" t="s">
        <v>54</v>
      </c>
      <c r="BD18" s="43" t="s">
        <v>55</v>
      </c>
      <c r="BE18" s="43" t="s">
        <v>55</v>
      </c>
      <c r="BF18" s="43" t="s">
        <v>55</v>
      </c>
      <c r="BG18" s="43" t="s">
        <v>55</v>
      </c>
      <c r="BH18" s="43">
        <v>0</v>
      </c>
      <c r="BI18" s="43">
        <v>0</v>
      </c>
      <c r="BJ18" s="43" t="s">
        <v>54</v>
      </c>
      <c r="BK18" s="43" t="s">
        <v>54</v>
      </c>
      <c r="BL18" s="43" t="s">
        <v>54</v>
      </c>
      <c r="BM18" s="43">
        <v>0</v>
      </c>
      <c r="BN18" s="43">
        <v>0</v>
      </c>
      <c r="BO18" s="43" t="s">
        <v>54</v>
      </c>
      <c r="BP18" s="43" t="s">
        <v>55</v>
      </c>
      <c r="BQ18" s="43" t="s">
        <v>55</v>
      </c>
      <c r="BR18" s="43" t="s">
        <v>55</v>
      </c>
      <c r="BS18" s="43" t="s">
        <v>55</v>
      </c>
      <c r="BT18" s="43" t="s">
        <v>55</v>
      </c>
      <c r="BU18" s="43" t="s">
        <v>603</v>
      </c>
      <c r="BV18" s="43" t="s">
        <v>54</v>
      </c>
      <c r="BW18" s="43" t="s">
        <v>55</v>
      </c>
      <c r="BX18" s="43" t="s">
        <v>54</v>
      </c>
      <c r="BY18" s="43" t="s">
        <v>54</v>
      </c>
      <c r="BZ18" s="43" t="s">
        <v>54</v>
      </c>
      <c r="CA18" s="43" t="s">
        <v>55</v>
      </c>
      <c r="CB18" s="43" t="s">
        <v>55</v>
      </c>
      <c r="CC18" s="43" t="s">
        <v>54</v>
      </c>
      <c r="CD18" s="43">
        <v>0</v>
      </c>
      <c r="CE18" s="43" t="s">
        <v>604</v>
      </c>
      <c r="CF18" s="43" t="s">
        <v>605</v>
      </c>
      <c r="CG18" s="43" t="s">
        <v>26</v>
      </c>
      <c r="CH18" s="43" t="s">
        <v>25</v>
      </c>
      <c r="CI18" s="43" t="s">
        <v>24</v>
      </c>
      <c r="CJ18" s="43" t="s">
        <v>24</v>
      </c>
      <c r="CK18" s="43" t="s">
        <v>24</v>
      </c>
      <c r="CL18" s="43" t="s">
        <v>25</v>
      </c>
      <c r="CM18" s="43" t="s">
        <v>25</v>
      </c>
      <c r="CN18" s="43" t="s">
        <v>26</v>
      </c>
      <c r="CO18" s="43">
        <v>0</v>
      </c>
      <c r="CP18" s="43" t="s">
        <v>606</v>
      </c>
      <c r="CQ18" s="43" t="s">
        <v>54</v>
      </c>
      <c r="CR18" s="43" t="s">
        <v>607</v>
      </c>
      <c r="CS18" s="43" t="s">
        <v>20</v>
      </c>
      <c r="CT18" s="43" t="s">
        <v>22</v>
      </c>
      <c r="CU18" s="43" t="s">
        <v>19</v>
      </c>
      <c r="CV18" s="43" t="s">
        <v>22</v>
      </c>
      <c r="CW18" s="43" t="s">
        <v>20</v>
      </c>
      <c r="CX18" s="43" t="s">
        <v>22</v>
      </c>
      <c r="CY18" s="43" t="s">
        <v>20</v>
      </c>
      <c r="CZ18" s="43" t="s">
        <v>22</v>
      </c>
      <c r="DA18" s="43">
        <v>0</v>
      </c>
      <c r="DB18" s="43" t="s">
        <v>477</v>
      </c>
      <c r="DC18" s="43" t="s">
        <v>55</v>
      </c>
      <c r="DD18" s="43">
        <v>0</v>
      </c>
      <c r="DE18" s="43">
        <v>0</v>
      </c>
      <c r="DF18" s="43">
        <v>0</v>
      </c>
      <c r="DG18" s="43" t="s">
        <v>54</v>
      </c>
      <c r="DH18" s="43" t="s">
        <v>478</v>
      </c>
      <c r="DI18" s="43" t="s">
        <v>479</v>
      </c>
      <c r="DJ18" s="43" t="s">
        <v>480</v>
      </c>
      <c r="DK18" s="43">
        <v>0.09</v>
      </c>
      <c r="DL18" s="43">
        <v>8.0000000000000002E-3</v>
      </c>
      <c r="DM18" s="43">
        <v>0.1</v>
      </c>
      <c r="DN18" s="43">
        <v>0</v>
      </c>
      <c r="DO18" s="43">
        <v>0.15</v>
      </c>
      <c r="DP18" s="43">
        <v>0.02</v>
      </c>
      <c r="DQ18" s="43">
        <v>0.15</v>
      </c>
      <c r="DR18" s="43">
        <v>0.02</v>
      </c>
      <c r="DS18" s="43">
        <v>0</v>
      </c>
      <c r="DT18" s="43">
        <v>0</v>
      </c>
      <c r="DU18" s="43">
        <v>0.4</v>
      </c>
      <c r="DV18" s="43">
        <v>0</v>
      </c>
      <c r="DW18" s="43">
        <v>0</v>
      </c>
      <c r="DX18" s="43">
        <v>0</v>
      </c>
      <c r="DY18" s="43">
        <v>0</v>
      </c>
      <c r="DZ18" s="43">
        <v>0</v>
      </c>
      <c r="EA18" s="43">
        <v>0</v>
      </c>
      <c r="EB18" s="43">
        <v>0</v>
      </c>
      <c r="EC18" s="43">
        <v>0</v>
      </c>
      <c r="ED18" s="43">
        <v>0</v>
      </c>
      <c r="EE18" s="43">
        <v>0</v>
      </c>
      <c r="EF18" s="43">
        <v>0</v>
      </c>
      <c r="EG18" s="43" t="s">
        <v>608</v>
      </c>
      <c r="EH18" s="43" t="s">
        <v>54</v>
      </c>
      <c r="EI18" s="43" t="s">
        <v>482</v>
      </c>
      <c r="EJ18" s="43" t="s">
        <v>55</v>
      </c>
      <c r="EK18" s="43">
        <v>0</v>
      </c>
      <c r="EL18" s="43" t="s">
        <v>54</v>
      </c>
      <c r="EM18" s="43" t="s">
        <v>54</v>
      </c>
      <c r="EN18" s="43" t="s">
        <v>54</v>
      </c>
      <c r="EO18" s="43" t="s">
        <v>54</v>
      </c>
      <c r="EP18" s="43" t="s">
        <v>54</v>
      </c>
      <c r="EQ18" s="43" t="s">
        <v>54</v>
      </c>
      <c r="ER18" s="43" t="s">
        <v>54</v>
      </c>
      <c r="ES18" s="43" t="s">
        <v>54</v>
      </c>
      <c r="ET18" s="43" t="s">
        <v>54</v>
      </c>
      <c r="EU18" s="43">
        <v>0</v>
      </c>
      <c r="EV18" s="43" t="s">
        <v>609</v>
      </c>
      <c r="EW18" s="43" t="s">
        <v>54</v>
      </c>
      <c r="EX18" s="43" t="s">
        <v>173</v>
      </c>
      <c r="EY18" s="44" t="s">
        <v>117</v>
      </c>
      <c r="EZ18" s="44" t="s">
        <v>365</v>
      </c>
      <c r="FA18" s="44" t="str">
        <f t="shared" si="7"/>
        <v>OUI</v>
      </c>
      <c r="FB18" s="44" t="str">
        <f t="shared" si="8"/>
        <v>NON</v>
      </c>
      <c r="FC18" s="44" t="str">
        <f t="shared" si="9"/>
        <v>OUI</v>
      </c>
      <c r="FD18" s="44" t="str">
        <f t="shared" si="10"/>
        <v>NON</v>
      </c>
      <c r="FF18" s="44">
        <f t="shared" si="11"/>
        <v>1</v>
      </c>
      <c r="FG18" s="44">
        <f t="shared" si="12"/>
        <v>1</v>
      </c>
      <c r="FH18" s="44" t="str">
        <f t="shared" si="6"/>
        <v>OUI</v>
      </c>
    </row>
    <row r="19" spans="1:164" s="44" customFormat="1" x14ac:dyDescent="0.25">
      <c r="A19" s="45" t="s">
        <v>610</v>
      </c>
      <c r="B19" s="43">
        <v>140016759</v>
      </c>
      <c r="C19" s="43" t="s">
        <v>611</v>
      </c>
      <c r="D19" s="43" t="s">
        <v>141</v>
      </c>
      <c r="E19" s="43" t="s">
        <v>612</v>
      </c>
      <c r="F19" s="43" t="s">
        <v>613</v>
      </c>
      <c r="G19" s="43" t="s">
        <v>54</v>
      </c>
      <c r="H19" s="43" t="s">
        <v>614</v>
      </c>
      <c r="I19" s="43" t="s">
        <v>55</v>
      </c>
      <c r="J19" s="43">
        <v>0</v>
      </c>
      <c r="K19" s="43" t="s">
        <v>54</v>
      </c>
      <c r="L19" s="43">
        <v>0</v>
      </c>
      <c r="M19" s="43" t="s">
        <v>54</v>
      </c>
      <c r="N19" s="43" t="s">
        <v>55</v>
      </c>
      <c r="O19" s="43" t="s">
        <v>54</v>
      </c>
      <c r="P19" s="43" t="s">
        <v>55</v>
      </c>
      <c r="Q19" s="43">
        <v>0</v>
      </c>
      <c r="R19" s="43" t="s">
        <v>55</v>
      </c>
      <c r="S19" s="43">
        <v>0</v>
      </c>
      <c r="T19" s="43" t="s">
        <v>54</v>
      </c>
      <c r="U19" s="43" t="s">
        <v>116</v>
      </c>
      <c r="V19" s="43" t="s">
        <v>54</v>
      </c>
      <c r="W19" s="43" t="s">
        <v>615</v>
      </c>
      <c r="X19" s="43" t="s">
        <v>55</v>
      </c>
      <c r="Y19" s="43">
        <v>0</v>
      </c>
      <c r="Z19" s="43" t="s">
        <v>55</v>
      </c>
      <c r="AA19" s="43">
        <v>0</v>
      </c>
      <c r="AB19" s="43" t="s">
        <v>55</v>
      </c>
      <c r="AC19" s="43">
        <v>0</v>
      </c>
      <c r="AD19" s="43">
        <v>0</v>
      </c>
      <c r="AE19" s="43" t="s">
        <v>55</v>
      </c>
      <c r="AF19" s="43" t="s">
        <v>55</v>
      </c>
      <c r="AG19" s="43" t="s">
        <v>55</v>
      </c>
      <c r="AH19" s="43" t="s">
        <v>55</v>
      </c>
      <c r="AI19" s="43" t="s">
        <v>54</v>
      </c>
      <c r="AJ19" s="43" t="s">
        <v>54</v>
      </c>
      <c r="AK19" s="43" t="s">
        <v>54</v>
      </c>
      <c r="AL19" s="43" t="s">
        <v>54</v>
      </c>
      <c r="AM19" s="43" t="s">
        <v>55</v>
      </c>
      <c r="AN19" s="43">
        <v>0</v>
      </c>
      <c r="AO19" s="43">
        <v>0</v>
      </c>
      <c r="AP19" s="43" t="s">
        <v>22</v>
      </c>
      <c r="AQ19" s="43" t="s">
        <v>19</v>
      </c>
      <c r="AR19" s="43" t="s">
        <v>19</v>
      </c>
      <c r="AS19" s="43" t="s">
        <v>19</v>
      </c>
      <c r="AT19" s="43" t="s">
        <v>20</v>
      </c>
      <c r="AU19" s="43" t="s">
        <v>19</v>
      </c>
      <c r="AV19" s="43">
        <v>0</v>
      </c>
      <c r="AW19" s="43">
        <v>0</v>
      </c>
      <c r="AX19" s="43">
        <v>0</v>
      </c>
      <c r="AY19" s="43">
        <v>0</v>
      </c>
      <c r="AZ19" s="43">
        <v>0</v>
      </c>
      <c r="BA19" s="43">
        <v>0</v>
      </c>
      <c r="BB19" s="43">
        <v>0</v>
      </c>
      <c r="BC19" s="43">
        <v>0</v>
      </c>
      <c r="BD19" s="43">
        <v>0</v>
      </c>
      <c r="BE19" s="43">
        <v>0</v>
      </c>
      <c r="BF19" s="43">
        <v>0</v>
      </c>
      <c r="BG19" s="43">
        <v>0</v>
      </c>
      <c r="BH19" s="43">
        <v>0</v>
      </c>
      <c r="BI19" s="43">
        <v>0</v>
      </c>
      <c r="BJ19" s="43">
        <v>0</v>
      </c>
      <c r="BK19" s="43">
        <v>0</v>
      </c>
      <c r="BL19" s="43">
        <v>0</v>
      </c>
      <c r="BM19" s="43">
        <v>0</v>
      </c>
      <c r="BN19" s="43">
        <v>0</v>
      </c>
      <c r="BO19" s="43">
        <v>0</v>
      </c>
      <c r="BP19" s="43">
        <v>0</v>
      </c>
      <c r="BQ19" s="43">
        <v>0</v>
      </c>
      <c r="BR19" s="43">
        <v>0</v>
      </c>
      <c r="BS19" s="43">
        <v>0</v>
      </c>
      <c r="BT19" s="43">
        <v>0</v>
      </c>
      <c r="BU19" s="43">
        <v>0</v>
      </c>
      <c r="BV19" s="43">
        <v>0</v>
      </c>
      <c r="BW19" s="43">
        <v>0</v>
      </c>
      <c r="BX19" s="43">
        <v>0</v>
      </c>
      <c r="BY19" s="43">
        <v>0</v>
      </c>
      <c r="BZ19" s="43">
        <v>0</v>
      </c>
      <c r="CA19" s="43">
        <v>0</v>
      </c>
      <c r="CB19" s="43">
        <v>0</v>
      </c>
      <c r="CC19" s="43">
        <v>0</v>
      </c>
      <c r="CD19" s="43">
        <v>0</v>
      </c>
      <c r="CE19" s="43">
        <v>0</v>
      </c>
      <c r="CF19" s="43">
        <v>0</v>
      </c>
      <c r="CG19" s="43">
        <v>0</v>
      </c>
      <c r="CH19" s="43">
        <v>0</v>
      </c>
      <c r="CI19" s="43">
        <v>0</v>
      </c>
      <c r="CJ19" s="43">
        <v>0</v>
      </c>
      <c r="CK19" s="43">
        <v>0</v>
      </c>
      <c r="CL19" s="43">
        <v>0</v>
      </c>
      <c r="CM19" s="43">
        <v>0</v>
      </c>
      <c r="CN19" s="43">
        <v>0</v>
      </c>
      <c r="CO19" s="43">
        <v>0</v>
      </c>
      <c r="CP19" s="43">
        <v>0</v>
      </c>
      <c r="CQ19" s="43">
        <v>0</v>
      </c>
      <c r="CR19" s="43">
        <v>0</v>
      </c>
      <c r="CS19" s="43">
        <v>0</v>
      </c>
      <c r="CT19" s="43">
        <v>0</v>
      </c>
      <c r="CU19" s="43">
        <v>0</v>
      </c>
      <c r="CV19" s="43">
        <v>0</v>
      </c>
      <c r="CW19" s="43">
        <v>0</v>
      </c>
      <c r="CX19" s="43">
        <v>0</v>
      </c>
      <c r="CY19" s="43">
        <v>0</v>
      </c>
      <c r="CZ19" s="43">
        <v>0</v>
      </c>
      <c r="DA19" s="43">
        <v>0</v>
      </c>
      <c r="DB19" s="43">
        <v>0</v>
      </c>
      <c r="DC19" s="43">
        <v>0</v>
      </c>
      <c r="DD19" s="43">
        <v>0</v>
      </c>
      <c r="DE19" s="43">
        <v>0</v>
      </c>
      <c r="DF19" s="43">
        <v>0</v>
      </c>
      <c r="DG19" s="43">
        <v>0</v>
      </c>
      <c r="DH19" s="43">
        <v>0</v>
      </c>
      <c r="DI19" s="43">
        <v>0</v>
      </c>
      <c r="DJ19" s="43">
        <v>0</v>
      </c>
      <c r="DK19" s="43">
        <v>0</v>
      </c>
      <c r="DL19" s="43">
        <v>0</v>
      </c>
      <c r="DM19" s="43">
        <v>0</v>
      </c>
      <c r="DN19" s="43">
        <v>0</v>
      </c>
      <c r="DO19" s="43">
        <v>0</v>
      </c>
      <c r="DP19" s="43">
        <v>0</v>
      </c>
      <c r="DQ19" s="43">
        <v>0</v>
      </c>
      <c r="DR19" s="43">
        <v>0</v>
      </c>
      <c r="DS19" s="43">
        <v>0</v>
      </c>
      <c r="DT19" s="43">
        <v>0</v>
      </c>
      <c r="DU19" s="43">
        <v>0</v>
      </c>
      <c r="DV19" s="43">
        <v>0</v>
      </c>
      <c r="DW19" s="43">
        <v>0</v>
      </c>
      <c r="DX19" s="43">
        <v>0</v>
      </c>
      <c r="DY19" s="43">
        <v>0</v>
      </c>
      <c r="DZ19" s="43">
        <v>0</v>
      </c>
      <c r="EA19" s="43">
        <v>0</v>
      </c>
      <c r="EB19" s="43">
        <v>0</v>
      </c>
      <c r="EC19" s="43">
        <v>0</v>
      </c>
      <c r="ED19" s="43">
        <v>0</v>
      </c>
      <c r="EE19" s="43">
        <v>0</v>
      </c>
      <c r="EF19" s="43">
        <v>0</v>
      </c>
      <c r="EG19" s="43">
        <v>0</v>
      </c>
      <c r="EH19" s="43">
        <v>0</v>
      </c>
      <c r="EI19" s="43">
        <v>0</v>
      </c>
      <c r="EJ19" s="43">
        <v>0</v>
      </c>
      <c r="EK19" s="43">
        <v>0</v>
      </c>
      <c r="EL19" s="43">
        <v>0</v>
      </c>
      <c r="EM19" s="43">
        <v>0</v>
      </c>
      <c r="EN19" s="43">
        <v>0</v>
      </c>
      <c r="EO19" s="43">
        <v>0</v>
      </c>
      <c r="EP19" s="43">
        <v>0</v>
      </c>
      <c r="EQ19" s="43">
        <v>0</v>
      </c>
      <c r="ER19" s="43">
        <v>0</v>
      </c>
      <c r="ES19" s="43">
        <v>0</v>
      </c>
      <c r="ET19" s="43">
        <v>0</v>
      </c>
      <c r="EU19" s="43">
        <v>0</v>
      </c>
      <c r="EV19" s="43">
        <v>0</v>
      </c>
      <c r="EW19" s="43" t="s">
        <v>54</v>
      </c>
      <c r="EX19" s="43" t="s">
        <v>173</v>
      </c>
      <c r="EY19" s="44" t="s">
        <v>121</v>
      </c>
      <c r="EZ19" s="44" t="s">
        <v>365</v>
      </c>
      <c r="FA19" s="44" t="str">
        <f t="shared" si="7"/>
        <v>NON</v>
      </c>
      <c r="FB19" s="44" t="str">
        <f t="shared" si="8"/>
        <v>NON</v>
      </c>
      <c r="FC19" s="44" t="str">
        <f t="shared" si="9"/>
        <v>NON</v>
      </c>
      <c r="FD19" s="44" t="str">
        <f t="shared" si="10"/>
        <v>NON</v>
      </c>
      <c r="FF19" s="44">
        <f t="shared" si="11"/>
        <v>0</v>
      </c>
      <c r="FG19" s="44">
        <f t="shared" si="12"/>
        <v>0</v>
      </c>
      <c r="FH19" s="44" t="str">
        <f t="shared" si="6"/>
        <v>NON</v>
      </c>
    </row>
    <row r="20" spans="1:164" s="44" customFormat="1" x14ac:dyDescent="0.25">
      <c r="A20" s="43" t="s">
        <v>616</v>
      </c>
      <c r="B20" s="43">
        <v>140017278</v>
      </c>
      <c r="C20" s="43" t="s">
        <v>617</v>
      </c>
      <c r="D20" s="43" t="s">
        <v>618</v>
      </c>
      <c r="E20" s="43" t="s">
        <v>70</v>
      </c>
      <c r="F20" s="43" t="s">
        <v>619</v>
      </c>
      <c r="G20" s="43" t="s">
        <v>55</v>
      </c>
      <c r="H20" s="43" t="s">
        <v>620</v>
      </c>
      <c r="I20" s="43">
        <v>0</v>
      </c>
      <c r="J20" s="43">
        <v>0</v>
      </c>
      <c r="K20" s="43" t="s">
        <v>55</v>
      </c>
      <c r="L20" s="43" t="s">
        <v>620</v>
      </c>
      <c r="M20" s="43" t="s">
        <v>54</v>
      </c>
      <c r="N20" s="43" t="s">
        <v>55</v>
      </c>
      <c r="O20" s="43" t="s">
        <v>54</v>
      </c>
      <c r="P20" s="43" t="s">
        <v>54</v>
      </c>
      <c r="Q20" s="43" t="s">
        <v>621</v>
      </c>
      <c r="R20" s="43" t="s">
        <v>55</v>
      </c>
      <c r="S20" s="43">
        <v>0</v>
      </c>
      <c r="T20" s="43" t="s">
        <v>54</v>
      </c>
      <c r="U20" s="43" t="s">
        <v>622</v>
      </c>
      <c r="V20" s="43" t="s">
        <v>54</v>
      </c>
      <c r="W20" s="43" t="s">
        <v>623</v>
      </c>
      <c r="X20" s="43" t="s">
        <v>55</v>
      </c>
      <c r="Y20" s="43">
        <v>0</v>
      </c>
      <c r="Z20" s="43" t="s">
        <v>54</v>
      </c>
      <c r="AA20" s="43" t="s">
        <v>624</v>
      </c>
      <c r="AB20" s="43" t="s">
        <v>54</v>
      </c>
      <c r="AC20" s="43" t="s">
        <v>625</v>
      </c>
      <c r="AD20" s="43">
        <v>0</v>
      </c>
      <c r="AE20" s="43">
        <v>0</v>
      </c>
      <c r="AF20" s="43">
        <v>0</v>
      </c>
      <c r="AG20" s="43">
        <v>0</v>
      </c>
      <c r="AH20" s="43">
        <v>0</v>
      </c>
      <c r="AI20" s="43">
        <v>0</v>
      </c>
      <c r="AJ20" s="43">
        <v>0</v>
      </c>
      <c r="AK20" s="43">
        <v>0</v>
      </c>
      <c r="AL20" s="43">
        <v>0</v>
      </c>
      <c r="AM20" s="43">
        <v>0</v>
      </c>
      <c r="AN20" s="43" t="s">
        <v>54</v>
      </c>
      <c r="AO20" s="43" t="s">
        <v>626</v>
      </c>
      <c r="AP20" s="43" t="s">
        <v>22</v>
      </c>
      <c r="AQ20" s="43" t="s">
        <v>20</v>
      </c>
      <c r="AR20" s="43" t="s">
        <v>19</v>
      </c>
      <c r="AS20" s="43" t="s">
        <v>20</v>
      </c>
      <c r="AT20" s="43" t="s">
        <v>20</v>
      </c>
      <c r="AU20" s="43" t="s">
        <v>20</v>
      </c>
      <c r="AV20" s="43">
        <v>0</v>
      </c>
      <c r="AW20" s="43">
        <v>0</v>
      </c>
      <c r="AX20" s="43">
        <v>0</v>
      </c>
      <c r="AY20" s="43">
        <v>0</v>
      </c>
      <c r="AZ20" s="43">
        <v>0</v>
      </c>
      <c r="BA20" s="43">
        <v>0</v>
      </c>
      <c r="BB20" s="43">
        <v>0</v>
      </c>
      <c r="BC20" s="43">
        <v>0</v>
      </c>
      <c r="BD20" s="43">
        <v>0</v>
      </c>
      <c r="BE20" s="43">
        <v>0</v>
      </c>
      <c r="BF20" s="43">
        <v>0</v>
      </c>
      <c r="BG20" s="43">
        <v>0</v>
      </c>
      <c r="BH20" s="43">
        <v>0</v>
      </c>
      <c r="BI20" s="43">
        <v>0</v>
      </c>
      <c r="BJ20" s="43">
        <v>0</v>
      </c>
      <c r="BK20" s="43">
        <v>0</v>
      </c>
      <c r="BL20" s="43">
        <v>0</v>
      </c>
      <c r="BM20" s="43">
        <v>0</v>
      </c>
      <c r="BN20" s="43">
        <v>0</v>
      </c>
      <c r="BO20" s="43">
        <v>0</v>
      </c>
      <c r="BP20" s="43">
        <v>0</v>
      </c>
      <c r="BQ20" s="43">
        <v>0</v>
      </c>
      <c r="BR20" s="43">
        <v>0</v>
      </c>
      <c r="BS20" s="43">
        <v>0</v>
      </c>
      <c r="BT20" s="43">
        <v>0</v>
      </c>
      <c r="BU20" s="43">
        <v>0</v>
      </c>
      <c r="BV20" s="43">
        <v>0</v>
      </c>
      <c r="BW20" s="43">
        <v>0</v>
      </c>
      <c r="BX20" s="43">
        <v>0</v>
      </c>
      <c r="BY20" s="43">
        <v>0</v>
      </c>
      <c r="BZ20" s="43">
        <v>0</v>
      </c>
      <c r="CA20" s="43">
        <v>0</v>
      </c>
      <c r="CB20" s="43">
        <v>0</v>
      </c>
      <c r="CC20" s="43">
        <v>0</v>
      </c>
      <c r="CD20" s="43">
        <v>0</v>
      </c>
      <c r="CE20" s="43">
        <v>0</v>
      </c>
      <c r="CF20" s="43">
        <v>0</v>
      </c>
      <c r="CG20" s="43">
        <v>0</v>
      </c>
      <c r="CH20" s="43">
        <v>0</v>
      </c>
      <c r="CI20" s="43">
        <v>0</v>
      </c>
      <c r="CJ20" s="43">
        <v>0</v>
      </c>
      <c r="CK20" s="43">
        <v>0</v>
      </c>
      <c r="CL20" s="43">
        <v>0</v>
      </c>
      <c r="CM20" s="43">
        <v>0</v>
      </c>
      <c r="CN20" s="43">
        <v>0</v>
      </c>
      <c r="CO20" s="43">
        <v>0</v>
      </c>
      <c r="CP20" s="43">
        <v>0</v>
      </c>
      <c r="CQ20" s="43">
        <v>0</v>
      </c>
      <c r="CR20" s="43">
        <v>0</v>
      </c>
      <c r="CS20" s="43">
        <v>0</v>
      </c>
      <c r="CT20" s="43">
        <v>0</v>
      </c>
      <c r="CU20" s="43">
        <v>0</v>
      </c>
      <c r="CV20" s="43">
        <v>0</v>
      </c>
      <c r="CW20" s="43">
        <v>0</v>
      </c>
      <c r="CX20" s="43">
        <v>0</v>
      </c>
      <c r="CY20" s="43">
        <v>0</v>
      </c>
      <c r="CZ20" s="43">
        <v>0</v>
      </c>
      <c r="DA20" s="43">
        <v>0</v>
      </c>
      <c r="DB20" s="43">
        <v>0</v>
      </c>
      <c r="DC20" s="43">
        <v>0</v>
      </c>
      <c r="DD20" s="43">
        <v>0</v>
      </c>
      <c r="DE20" s="43">
        <v>0</v>
      </c>
      <c r="DF20" s="43">
        <v>0</v>
      </c>
      <c r="DG20" s="43">
        <v>0</v>
      </c>
      <c r="DH20" s="43">
        <v>0</v>
      </c>
      <c r="DI20" s="43">
        <v>0</v>
      </c>
      <c r="DJ20" s="43">
        <v>0</v>
      </c>
      <c r="DK20" s="43">
        <v>0</v>
      </c>
      <c r="DL20" s="43">
        <v>0</v>
      </c>
      <c r="DM20" s="43">
        <v>0</v>
      </c>
      <c r="DN20" s="43">
        <v>0</v>
      </c>
      <c r="DO20" s="43">
        <v>0</v>
      </c>
      <c r="DP20" s="43">
        <v>0</v>
      </c>
      <c r="DQ20" s="43">
        <v>0</v>
      </c>
      <c r="DR20" s="43">
        <v>0</v>
      </c>
      <c r="DS20" s="43">
        <v>0</v>
      </c>
      <c r="DT20" s="43">
        <v>0</v>
      </c>
      <c r="DU20" s="43">
        <v>0</v>
      </c>
      <c r="DV20" s="43">
        <v>0</v>
      </c>
      <c r="DW20" s="43">
        <v>0</v>
      </c>
      <c r="DX20" s="43">
        <v>0</v>
      </c>
      <c r="DY20" s="43">
        <v>0</v>
      </c>
      <c r="DZ20" s="43">
        <v>0</v>
      </c>
      <c r="EA20" s="43">
        <v>0</v>
      </c>
      <c r="EB20" s="43">
        <v>0</v>
      </c>
      <c r="EC20" s="43">
        <v>0</v>
      </c>
      <c r="ED20" s="43">
        <v>0</v>
      </c>
      <c r="EE20" s="43">
        <v>0</v>
      </c>
      <c r="EF20" s="43">
        <v>0</v>
      </c>
      <c r="EG20" s="43">
        <v>0</v>
      </c>
      <c r="EH20" s="43">
        <v>0</v>
      </c>
      <c r="EI20" s="43">
        <v>0</v>
      </c>
      <c r="EJ20" s="43">
        <v>0</v>
      </c>
      <c r="EK20" s="43">
        <v>0</v>
      </c>
      <c r="EL20" s="43">
        <v>0</v>
      </c>
      <c r="EM20" s="43">
        <v>0</v>
      </c>
      <c r="EN20" s="43">
        <v>0</v>
      </c>
      <c r="EO20" s="43">
        <v>0</v>
      </c>
      <c r="EP20" s="43">
        <v>0</v>
      </c>
      <c r="EQ20" s="43">
        <v>0</v>
      </c>
      <c r="ER20" s="43">
        <v>0</v>
      </c>
      <c r="ES20" s="43">
        <v>0</v>
      </c>
      <c r="ET20" s="43">
        <v>0</v>
      </c>
      <c r="EU20" s="43">
        <v>0</v>
      </c>
      <c r="EV20" s="43">
        <v>0</v>
      </c>
      <c r="EW20" s="43" t="s">
        <v>55</v>
      </c>
      <c r="EX20" s="43" t="s">
        <v>312</v>
      </c>
      <c r="EY20" s="44" t="s">
        <v>59</v>
      </c>
      <c r="EZ20" s="44" t="s">
        <v>365</v>
      </c>
      <c r="FA20" s="44" t="str">
        <f t="shared" si="7"/>
        <v>NON</v>
      </c>
      <c r="FB20" s="44" t="str">
        <f t="shared" si="8"/>
        <v>NON</v>
      </c>
      <c r="FC20" s="44" t="str">
        <f t="shared" si="9"/>
        <v>NON</v>
      </c>
      <c r="FD20" s="44" t="str">
        <f t="shared" si="10"/>
        <v>NON</v>
      </c>
      <c r="FF20" s="44">
        <f t="shared" si="11"/>
        <v>0</v>
      </c>
      <c r="FG20" s="44" t="str">
        <f t="shared" si="12"/>
        <v/>
      </c>
      <c r="FH20" s="44" t="str">
        <f t="shared" si="6"/>
        <v>NON</v>
      </c>
    </row>
    <row r="21" spans="1:164" s="44" customFormat="1" x14ac:dyDescent="0.25">
      <c r="A21" s="45" t="s">
        <v>627</v>
      </c>
      <c r="B21" s="43">
        <v>140018730</v>
      </c>
      <c r="C21" s="43" t="s">
        <v>628</v>
      </c>
      <c r="D21" s="43" t="s">
        <v>79</v>
      </c>
      <c r="E21" s="43" t="s">
        <v>74</v>
      </c>
      <c r="F21" s="43" t="s">
        <v>629</v>
      </c>
      <c r="G21" s="43" t="s">
        <v>55</v>
      </c>
      <c r="H21" s="43" t="s">
        <v>630</v>
      </c>
      <c r="I21" s="43" t="s">
        <v>54</v>
      </c>
      <c r="J21" s="43" t="s">
        <v>631</v>
      </c>
      <c r="K21" s="43" t="s">
        <v>54</v>
      </c>
      <c r="L21" s="43" t="s">
        <v>632</v>
      </c>
      <c r="M21" s="43" t="s">
        <v>54</v>
      </c>
      <c r="N21" s="43" t="s">
        <v>55</v>
      </c>
      <c r="O21" s="43" t="s">
        <v>54</v>
      </c>
      <c r="P21" s="43" t="s">
        <v>54</v>
      </c>
      <c r="Q21" s="43">
        <v>0</v>
      </c>
      <c r="R21" s="43" t="s">
        <v>55</v>
      </c>
      <c r="S21" s="43">
        <v>0</v>
      </c>
      <c r="T21" s="43" t="s">
        <v>54</v>
      </c>
      <c r="U21" s="43">
        <v>0</v>
      </c>
      <c r="V21" s="43" t="s">
        <v>54</v>
      </c>
      <c r="W21" s="43">
        <v>0</v>
      </c>
      <c r="X21" s="43" t="s">
        <v>55</v>
      </c>
      <c r="Y21" s="43">
        <v>0</v>
      </c>
      <c r="Z21" s="43" t="s">
        <v>55</v>
      </c>
      <c r="AA21" s="43">
        <v>0</v>
      </c>
      <c r="AB21" s="43" t="s">
        <v>54</v>
      </c>
      <c r="AC21" s="43" t="s">
        <v>633</v>
      </c>
      <c r="AD21" s="43">
        <v>0</v>
      </c>
      <c r="AE21" s="43" t="s">
        <v>55</v>
      </c>
      <c r="AF21" s="43" t="s">
        <v>55</v>
      </c>
      <c r="AG21" s="43" t="s">
        <v>55</v>
      </c>
      <c r="AH21" s="43" t="s">
        <v>55</v>
      </c>
      <c r="AI21" s="43" t="s">
        <v>54</v>
      </c>
      <c r="AJ21" s="43" t="s">
        <v>54</v>
      </c>
      <c r="AK21" s="43" t="s">
        <v>54</v>
      </c>
      <c r="AL21" s="43" t="s">
        <v>54</v>
      </c>
      <c r="AM21" s="43" t="s">
        <v>54</v>
      </c>
      <c r="AN21" s="43" t="s">
        <v>55</v>
      </c>
      <c r="AO21" s="43">
        <v>0</v>
      </c>
      <c r="AP21" s="43" t="s">
        <v>22</v>
      </c>
      <c r="AQ21" s="43" t="s">
        <v>20</v>
      </c>
      <c r="AR21" s="43" t="s">
        <v>21</v>
      </c>
      <c r="AS21" s="43" t="s">
        <v>22</v>
      </c>
      <c r="AT21" s="43" t="s">
        <v>20</v>
      </c>
      <c r="AU21" s="43" t="s">
        <v>19</v>
      </c>
      <c r="AV21" s="43" t="s">
        <v>22</v>
      </c>
      <c r="AW21" s="43" t="s">
        <v>634</v>
      </c>
      <c r="AX21" s="43">
        <v>0</v>
      </c>
      <c r="AY21" s="43">
        <v>0</v>
      </c>
      <c r="AZ21" s="43">
        <v>0</v>
      </c>
      <c r="BA21" s="43">
        <v>0</v>
      </c>
      <c r="BB21" s="43">
        <v>0</v>
      </c>
      <c r="BC21" s="43">
        <v>0</v>
      </c>
      <c r="BD21" s="43">
        <v>0</v>
      </c>
      <c r="BE21" s="43">
        <v>0</v>
      </c>
      <c r="BF21" s="43">
        <v>0</v>
      </c>
      <c r="BG21" s="43">
        <v>0</v>
      </c>
      <c r="BH21" s="43">
        <v>0</v>
      </c>
      <c r="BI21" s="43">
        <v>0</v>
      </c>
      <c r="BJ21" s="43">
        <v>0</v>
      </c>
      <c r="BK21" s="43">
        <v>0</v>
      </c>
      <c r="BL21" s="43">
        <v>0</v>
      </c>
      <c r="BM21" s="43">
        <v>0</v>
      </c>
      <c r="BN21" s="43">
        <v>0</v>
      </c>
      <c r="BO21" s="43">
        <v>0</v>
      </c>
      <c r="BP21" s="43">
        <v>0</v>
      </c>
      <c r="BQ21" s="43">
        <v>0</v>
      </c>
      <c r="BR21" s="43">
        <v>0</v>
      </c>
      <c r="BS21" s="43">
        <v>0</v>
      </c>
      <c r="BT21" s="43">
        <v>0</v>
      </c>
      <c r="BU21" s="43">
        <v>0</v>
      </c>
      <c r="BV21" s="43">
        <v>0</v>
      </c>
      <c r="BW21" s="43">
        <v>0</v>
      </c>
      <c r="BX21" s="43">
        <v>0</v>
      </c>
      <c r="BY21" s="43">
        <v>0</v>
      </c>
      <c r="BZ21" s="43">
        <v>0</v>
      </c>
      <c r="CA21" s="43">
        <v>0</v>
      </c>
      <c r="CB21" s="43">
        <v>0</v>
      </c>
      <c r="CC21" s="43">
        <v>0</v>
      </c>
      <c r="CD21" s="43">
        <v>0</v>
      </c>
      <c r="CE21" s="43">
        <v>0</v>
      </c>
      <c r="CF21" s="43">
        <v>0</v>
      </c>
      <c r="CG21" s="43">
        <v>0</v>
      </c>
      <c r="CH21" s="43">
        <v>0</v>
      </c>
      <c r="CI21" s="43">
        <v>0</v>
      </c>
      <c r="CJ21" s="43">
        <v>0</v>
      </c>
      <c r="CK21" s="43">
        <v>0</v>
      </c>
      <c r="CL21" s="43">
        <v>0</v>
      </c>
      <c r="CM21" s="43">
        <v>0</v>
      </c>
      <c r="CN21" s="43">
        <v>0</v>
      </c>
      <c r="CO21" s="43">
        <v>0</v>
      </c>
      <c r="CP21" s="43">
        <v>0</v>
      </c>
      <c r="CQ21" s="43">
        <v>0</v>
      </c>
      <c r="CR21" s="43">
        <v>0</v>
      </c>
      <c r="CS21" s="43">
        <v>0</v>
      </c>
      <c r="CT21" s="43">
        <v>0</v>
      </c>
      <c r="CU21" s="43">
        <v>0</v>
      </c>
      <c r="CV21" s="43">
        <v>0</v>
      </c>
      <c r="CW21" s="43">
        <v>0</v>
      </c>
      <c r="CX21" s="43">
        <v>0</v>
      </c>
      <c r="CY21" s="43">
        <v>0</v>
      </c>
      <c r="CZ21" s="43">
        <v>0</v>
      </c>
      <c r="DA21" s="43">
        <v>0</v>
      </c>
      <c r="DB21" s="43">
        <v>0</v>
      </c>
      <c r="DC21" s="43">
        <v>0</v>
      </c>
      <c r="DD21" s="43">
        <v>0</v>
      </c>
      <c r="DE21" s="43">
        <v>0</v>
      </c>
      <c r="DF21" s="43">
        <v>0</v>
      </c>
      <c r="DG21" s="43">
        <v>0</v>
      </c>
      <c r="DH21" s="43">
        <v>0</v>
      </c>
      <c r="DI21" s="43">
        <v>0</v>
      </c>
      <c r="DJ21" s="43">
        <v>0</v>
      </c>
      <c r="DK21" s="43">
        <v>0</v>
      </c>
      <c r="DL21" s="43">
        <v>0</v>
      </c>
      <c r="DM21" s="43">
        <v>0</v>
      </c>
      <c r="DN21" s="43">
        <v>0</v>
      </c>
      <c r="DO21" s="43">
        <v>0</v>
      </c>
      <c r="DP21" s="43">
        <v>0</v>
      </c>
      <c r="DQ21" s="43">
        <v>0</v>
      </c>
      <c r="DR21" s="43">
        <v>0</v>
      </c>
      <c r="DS21" s="43">
        <v>0</v>
      </c>
      <c r="DT21" s="43">
        <v>0</v>
      </c>
      <c r="DU21" s="43">
        <v>0</v>
      </c>
      <c r="DV21" s="43">
        <v>0</v>
      </c>
      <c r="DW21" s="43">
        <v>0</v>
      </c>
      <c r="DX21" s="43">
        <v>0</v>
      </c>
      <c r="DY21" s="43">
        <v>0</v>
      </c>
      <c r="DZ21" s="43">
        <v>0</v>
      </c>
      <c r="EA21" s="43">
        <v>0</v>
      </c>
      <c r="EB21" s="43">
        <v>0</v>
      </c>
      <c r="EC21" s="43">
        <v>0</v>
      </c>
      <c r="ED21" s="43">
        <v>0</v>
      </c>
      <c r="EE21" s="43">
        <v>0</v>
      </c>
      <c r="EF21" s="43">
        <v>0</v>
      </c>
      <c r="EG21" s="43">
        <v>0</v>
      </c>
      <c r="EH21" s="43">
        <v>0</v>
      </c>
      <c r="EI21" s="43">
        <v>0</v>
      </c>
      <c r="EJ21" s="43">
        <v>0</v>
      </c>
      <c r="EK21" s="43">
        <v>0</v>
      </c>
      <c r="EL21" s="43">
        <v>0</v>
      </c>
      <c r="EM21" s="43">
        <v>0</v>
      </c>
      <c r="EN21" s="43">
        <v>0</v>
      </c>
      <c r="EO21" s="43">
        <v>0</v>
      </c>
      <c r="EP21" s="43">
        <v>0</v>
      </c>
      <c r="EQ21" s="43">
        <v>0</v>
      </c>
      <c r="ER21" s="43">
        <v>0</v>
      </c>
      <c r="ES21" s="43">
        <v>0</v>
      </c>
      <c r="ET21" s="43">
        <v>0</v>
      </c>
      <c r="EU21" s="43">
        <v>0</v>
      </c>
      <c r="EV21" s="43">
        <v>0</v>
      </c>
      <c r="EW21" s="43" t="s">
        <v>54</v>
      </c>
      <c r="EX21" s="43" t="s">
        <v>173</v>
      </c>
      <c r="EY21" s="44" t="s">
        <v>121</v>
      </c>
      <c r="EZ21" s="44" t="s">
        <v>365</v>
      </c>
      <c r="FA21" s="44" t="str">
        <f t="shared" si="7"/>
        <v>NON</v>
      </c>
      <c r="FB21" s="44" t="str">
        <f t="shared" si="8"/>
        <v>NON</v>
      </c>
      <c r="FC21" s="44" t="str">
        <f t="shared" si="9"/>
        <v>NON</v>
      </c>
      <c r="FD21" s="44" t="str">
        <f t="shared" si="10"/>
        <v>NON</v>
      </c>
      <c r="FF21" s="44">
        <f t="shared" si="11"/>
        <v>0</v>
      </c>
      <c r="FG21" s="44">
        <f t="shared" si="12"/>
        <v>0</v>
      </c>
      <c r="FH21" s="44" t="str">
        <f t="shared" si="6"/>
        <v>NON</v>
      </c>
    </row>
    <row r="22" spans="1:164" s="44" customFormat="1" x14ac:dyDescent="0.25">
      <c r="A22" s="45" t="s">
        <v>458</v>
      </c>
      <c r="B22" s="43">
        <v>140019175</v>
      </c>
      <c r="C22" s="43" t="s">
        <v>635</v>
      </c>
      <c r="D22" s="43" t="s">
        <v>128</v>
      </c>
      <c r="E22" s="43" t="s">
        <v>636</v>
      </c>
      <c r="F22" s="43" t="s">
        <v>637</v>
      </c>
      <c r="G22" s="43" t="s">
        <v>55</v>
      </c>
      <c r="H22" s="43">
        <v>0</v>
      </c>
      <c r="I22" s="43">
        <v>0</v>
      </c>
      <c r="J22" s="43">
        <v>0</v>
      </c>
      <c r="K22" s="43" t="s">
        <v>55</v>
      </c>
      <c r="L22" s="43">
        <v>0</v>
      </c>
      <c r="M22" s="43" t="s">
        <v>54</v>
      </c>
      <c r="N22" s="43" t="s">
        <v>55</v>
      </c>
      <c r="O22" s="43" t="s">
        <v>54</v>
      </c>
      <c r="P22" s="43" t="s">
        <v>55</v>
      </c>
      <c r="Q22" s="43">
        <v>0</v>
      </c>
      <c r="R22" s="43" t="s">
        <v>54</v>
      </c>
      <c r="S22" s="43">
        <v>0</v>
      </c>
      <c r="T22" s="43">
        <v>0</v>
      </c>
      <c r="U22" s="43">
        <v>0</v>
      </c>
      <c r="V22" s="43">
        <v>0</v>
      </c>
      <c r="W22" s="43">
        <v>0</v>
      </c>
      <c r="X22" s="43">
        <v>0</v>
      </c>
      <c r="Y22" s="43">
        <v>0</v>
      </c>
      <c r="Z22" s="43" t="s">
        <v>55</v>
      </c>
      <c r="AA22" s="43">
        <v>0</v>
      </c>
      <c r="AB22" s="43" t="s">
        <v>54</v>
      </c>
      <c r="AC22" s="43" t="s">
        <v>638</v>
      </c>
      <c r="AD22" s="43">
        <v>0</v>
      </c>
      <c r="AE22" s="43" t="s">
        <v>55</v>
      </c>
      <c r="AF22" s="43" t="s">
        <v>55</v>
      </c>
      <c r="AG22" s="43" t="s">
        <v>55</v>
      </c>
      <c r="AH22" s="43" t="s">
        <v>55</v>
      </c>
      <c r="AI22" s="43" t="s">
        <v>54</v>
      </c>
      <c r="AJ22" s="43" t="s">
        <v>55</v>
      </c>
      <c r="AK22" s="43" t="s">
        <v>55</v>
      </c>
      <c r="AL22" s="43" t="s">
        <v>55</v>
      </c>
      <c r="AM22" s="43" t="s">
        <v>54</v>
      </c>
      <c r="AN22" s="43">
        <v>0</v>
      </c>
      <c r="AO22" s="43">
        <v>0</v>
      </c>
      <c r="AP22" s="43" t="s">
        <v>22</v>
      </c>
      <c r="AQ22" s="43" t="s">
        <v>19</v>
      </c>
      <c r="AR22" s="43" t="s">
        <v>22</v>
      </c>
      <c r="AS22" s="43" t="s">
        <v>19</v>
      </c>
      <c r="AT22" s="43" t="s">
        <v>22</v>
      </c>
      <c r="AU22" s="43" t="s">
        <v>22</v>
      </c>
      <c r="AV22" s="43">
        <v>0</v>
      </c>
      <c r="AW22" s="43">
        <v>0</v>
      </c>
      <c r="AX22" s="43">
        <v>0</v>
      </c>
      <c r="AY22" s="43">
        <v>0</v>
      </c>
      <c r="AZ22" s="43">
        <v>0</v>
      </c>
      <c r="BA22" s="43">
        <v>0</v>
      </c>
      <c r="BB22" s="43">
        <v>0</v>
      </c>
      <c r="BC22" s="43">
        <v>0</v>
      </c>
      <c r="BD22" s="43">
        <v>0</v>
      </c>
      <c r="BE22" s="43">
        <v>0</v>
      </c>
      <c r="BF22" s="43">
        <v>0</v>
      </c>
      <c r="BG22" s="43">
        <v>0</v>
      </c>
      <c r="BH22" s="43">
        <v>0</v>
      </c>
      <c r="BI22" s="43">
        <v>0</v>
      </c>
      <c r="BJ22" s="43">
        <v>0</v>
      </c>
      <c r="BK22" s="43">
        <v>0</v>
      </c>
      <c r="BL22" s="43">
        <v>0</v>
      </c>
      <c r="BM22" s="43">
        <v>0</v>
      </c>
      <c r="BN22" s="43">
        <v>0</v>
      </c>
      <c r="BO22" s="43">
        <v>0</v>
      </c>
      <c r="BP22" s="43">
        <v>0</v>
      </c>
      <c r="BQ22" s="43">
        <v>0</v>
      </c>
      <c r="BR22" s="43">
        <v>0</v>
      </c>
      <c r="BS22" s="43">
        <v>0</v>
      </c>
      <c r="BT22" s="43">
        <v>0</v>
      </c>
      <c r="BU22" s="43">
        <v>0</v>
      </c>
      <c r="BV22" s="43">
        <v>0</v>
      </c>
      <c r="BW22" s="43">
        <v>0</v>
      </c>
      <c r="BX22" s="43">
        <v>0</v>
      </c>
      <c r="BY22" s="43">
        <v>0</v>
      </c>
      <c r="BZ22" s="43">
        <v>0</v>
      </c>
      <c r="CA22" s="43">
        <v>0</v>
      </c>
      <c r="CB22" s="43">
        <v>0</v>
      </c>
      <c r="CC22" s="43">
        <v>0</v>
      </c>
      <c r="CD22" s="43">
        <v>0</v>
      </c>
      <c r="CE22" s="43">
        <v>0</v>
      </c>
      <c r="CF22" s="43">
        <v>0</v>
      </c>
      <c r="CG22" s="43">
        <v>0</v>
      </c>
      <c r="CH22" s="43">
        <v>0</v>
      </c>
      <c r="CI22" s="43">
        <v>0</v>
      </c>
      <c r="CJ22" s="43">
        <v>0</v>
      </c>
      <c r="CK22" s="43">
        <v>0</v>
      </c>
      <c r="CL22" s="43">
        <v>0</v>
      </c>
      <c r="CM22" s="43">
        <v>0</v>
      </c>
      <c r="CN22" s="43">
        <v>0</v>
      </c>
      <c r="CO22" s="43">
        <v>0</v>
      </c>
      <c r="CP22" s="43">
        <v>0</v>
      </c>
      <c r="CQ22" s="43">
        <v>0</v>
      </c>
      <c r="CR22" s="43">
        <v>0</v>
      </c>
      <c r="CS22" s="43">
        <v>0</v>
      </c>
      <c r="CT22" s="43">
        <v>0</v>
      </c>
      <c r="CU22" s="43">
        <v>0</v>
      </c>
      <c r="CV22" s="43">
        <v>0</v>
      </c>
      <c r="CW22" s="43">
        <v>0</v>
      </c>
      <c r="CX22" s="43">
        <v>0</v>
      </c>
      <c r="CY22" s="43">
        <v>0</v>
      </c>
      <c r="CZ22" s="43">
        <v>0</v>
      </c>
      <c r="DA22" s="43">
        <v>0</v>
      </c>
      <c r="DB22" s="43">
        <v>0</v>
      </c>
      <c r="DC22" s="43">
        <v>0</v>
      </c>
      <c r="DD22" s="43">
        <v>0</v>
      </c>
      <c r="DE22" s="43">
        <v>0</v>
      </c>
      <c r="DF22" s="43">
        <v>0</v>
      </c>
      <c r="DG22" s="43">
        <v>0</v>
      </c>
      <c r="DH22" s="43">
        <v>0</v>
      </c>
      <c r="DI22" s="43">
        <v>0</v>
      </c>
      <c r="DJ22" s="43">
        <v>0</v>
      </c>
      <c r="DK22" s="43">
        <v>0</v>
      </c>
      <c r="DL22" s="43">
        <v>0</v>
      </c>
      <c r="DM22" s="43">
        <v>0</v>
      </c>
      <c r="DN22" s="43">
        <v>0</v>
      </c>
      <c r="DO22" s="43">
        <v>0</v>
      </c>
      <c r="DP22" s="43">
        <v>0</v>
      </c>
      <c r="DQ22" s="43">
        <v>0</v>
      </c>
      <c r="DR22" s="43">
        <v>0</v>
      </c>
      <c r="DS22" s="43">
        <v>0</v>
      </c>
      <c r="DT22" s="43">
        <v>0</v>
      </c>
      <c r="DU22" s="43">
        <v>0</v>
      </c>
      <c r="DV22" s="43">
        <v>0</v>
      </c>
      <c r="DW22" s="43">
        <v>0</v>
      </c>
      <c r="DX22" s="43">
        <v>0</v>
      </c>
      <c r="DY22" s="43">
        <v>0</v>
      </c>
      <c r="DZ22" s="43">
        <v>0</v>
      </c>
      <c r="EA22" s="43">
        <v>0</v>
      </c>
      <c r="EB22" s="43">
        <v>0</v>
      </c>
      <c r="EC22" s="43">
        <v>0</v>
      </c>
      <c r="ED22" s="43">
        <v>0</v>
      </c>
      <c r="EE22" s="43">
        <v>0</v>
      </c>
      <c r="EF22" s="43">
        <v>0</v>
      </c>
      <c r="EG22" s="43">
        <v>0</v>
      </c>
      <c r="EH22" s="43">
        <v>0</v>
      </c>
      <c r="EI22" s="43">
        <v>0</v>
      </c>
      <c r="EJ22" s="43">
        <v>0</v>
      </c>
      <c r="EK22" s="43">
        <v>0</v>
      </c>
      <c r="EL22" s="43">
        <v>0</v>
      </c>
      <c r="EM22" s="43">
        <v>0</v>
      </c>
      <c r="EN22" s="43">
        <v>0</v>
      </c>
      <c r="EO22" s="43">
        <v>0</v>
      </c>
      <c r="EP22" s="43">
        <v>0</v>
      </c>
      <c r="EQ22" s="43">
        <v>0</v>
      </c>
      <c r="ER22" s="43">
        <v>0</v>
      </c>
      <c r="ES22" s="43">
        <v>0</v>
      </c>
      <c r="ET22" s="43">
        <v>0</v>
      </c>
      <c r="EU22" s="43">
        <v>0</v>
      </c>
      <c r="EV22" s="43">
        <v>0</v>
      </c>
      <c r="EW22" s="43" t="s">
        <v>54</v>
      </c>
      <c r="EX22" s="43" t="s">
        <v>312</v>
      </c>
      <c r="EY22" s="44" t="s">
        <v>121</v>
      </c>
      <c r="EZ22" s="44" t="s">
        <v>365</v>
      </c>
      <c r="FA22" s="44" t="str">
        <f t="shared" si="7"/>
        <v>NON</v>
      </c>
      <c r="FB22" s="44" t="str">
        <f t="shared" si="8"/>
        <v>NON</v>
      </c>
      <c r="FC22" s="44" t="str">
        <f t="shared" si="9"/>
        <v>NON</v>
      </c>
      <c r="FD22" s="44" t="str">
        <f t="shared" si="10"/>
        <v>NON</v>
      </c>
      <c r="FF22" s="44">
        <f t="shared" si="11"/>
        <v>0</v>
      </c>
      <c r="FG22" s="44" t="str">
        <f t="shared" si="12"/>
        <v/>
      </c>
      <c r="FH22" s="44" t="str">
        <f t="shared" si="6"/>
        <v>NON</v>
      </c>
    </row>
    <row r="23" spans="1:164" s="44" customFormat="1" x14ac:dyDescent="0.25">
      <c r="A23" s="45" t="s">
        <v>639</v>
      </c>
      <c r="B23" s="43">
        <v>140025255</v>
      </c>
      <c r="C23" s="43" t="s">
        <v>640</v>
      </c>
      <c r="D23" s="43" t="s">
        <v>641</v>
      </c>
      <c r="E23" s="43" t="s">
        <v>53</v>
      </c>
      <c r="F23" s="43" t="s">
        <v>642</v>
      </c>
      <c r="G23" s="43" t="s">
        <v>55</v>
      </c>
      <c r="H23" s="43">
        <v>0</v>
      </c>
      <c r="I23" s="43">
        <v>0</v>
      </c>
      <c r="J23" s="43">
        <v>0</v>
      </c>
      <c r="K23" s="43" t="s">
        <v>55</v>
      </c>
      <c r="L23" s="43">
        <v>0</v>
      </c>
      <c r="M23" s="43" t="s">
        <v>54</v>
      </c>
      <c r="N23" s="43" t="s">
        <v>55</v>
      </c>
      <c r="O23" s="43" t="s">
        <v>54</v>
      </c>
      <c r="P23" s="43" t="s">
        <v>54</v>
      </c>
      <c r="Q23" s="43">
        <v>0</v>
      </c>
      <c r="R23" s="43" t="s">
        <v>55</v>
      </c>
      <c r="S23" s="43">
        <v>0</v>
      </c>
      <c r="T23" s="43">
        <v>0</v>
      </c>
      <c r="U23" s="43">
        <v>0</v>
      </c>
      <c r="V23" s="43">
        <v>0</v>
      </c>
      <c r="W23" s="43">
        <v>0</v>
      </c>
      <c r="X23" s="43">
        <v>0</v>
      </c>
      <c r="Y23" s="43">
        <v>0</v>
      </c>
      <c r="Z23" s="43" t="s">
        <v>55</v>
      </c>
      <c r="AA23" s="43">
        <v>0</v>
      </c>
      <c r="AB23" s="43" t="s">
        <v>54</v>
      </c>
      <c r="AC23" s="43" t="s">
        <v>643</v>
      </c>
      <c r="AD23" s="43">
        <v>0</v>
      </c>
      <c r="AE23" s="43" t="s">
        <v>55</v>
      </c>
      <c r="AF23" s="43" t="s">
        <v>55</v>
      </c>
      <c r="AG23" s="43" t="s">
        <v>55</v>
      </c>
      <c r="AH23" s="43" t="s">
        <v>55</v>
      </c>
      <c r="AI23" s="43" t="s">
        <v>54</v>
      </c>
      <c r="AJ23" s="43" t="s">
        <v>55</v>
      </c>
      <c r="AK23" s="43" t="s">
        <v>54</v>
      </c>
      <c r="AL23" s="43" t="s">
        <v>54</v>
      </c>
      <c r="AM23" s="43" t="s">
        <v>54</v>
      </c>
      <c r="AN23" s="43">
        <v>0</v>
      </c>
      <c r="AO23" s="43">
        <v>0</v>
      </c>
      <c r="AP23" s="43" t="s">
        <v>22</v>
      </c>
      <c r="AQ23" s="43" t="s">
        <v>19</v>
      </c>
      <c r="AR23" s="43" t="s">
        <v>19</v>
      </c>
      <c r="AS23" s="43" t="s">
        <v>22</v>
      </c>
      <c r="AT23" s="43" t="s">
        <v>20</v>
      </c>
      <c r="AU23" s="43" t="s">
        <v>19</v>
      </c>
      <c r="AV23" s="43">
        <v>0</v>
      </c>
      <c r="AW23" s="43">
        <v>0</v>
      </c>
      <c r="AX23" s="43">
        <v>0</v>
      </c>
      <c r="AY23" s="43">
        <v>0</v>
      </c>
      <c r="AZ23" s="43">
        <v>0</v>
      </c>
      <c r="BA23" s="43">
        <v>0</v>
      </c>
      <c r="BB23" s="43">
        <v>0</v>
      </c>
      <c r="BC23" s="43">
        <v>0</v>
      </c>
      <c r="BD23" s="43">
        <v>0</v>
      </c>
      <c r="BE23" s="43">
        <v>0</v>
      </c>
      <c r="BF23" s="43">
        <v>0</v>
      </c>
      <c r="BG23" s="43">
        <v>0</v>
      </c>
      <c r="BH23" s="43">
        <v>0</v>
      </c>
      <c r="BI23" s="43">
        <v>0</v>
      </c>
      <c r="BJ23" s="43">
        <v>0</v>
      </c>
      <c r="BK23" s="43">
        <v>0</v>
      </c>
      <c r="BL23" s="43">
        <v>0</v>
      </c>
      <c r="BM23" s="43">
        <v>0</v>
      </c>
      <c r="BN23" s="43">
        <v>0</v>
      </c>
      <c r="BO23" s="43">
        <v>0</v>
      </c>
      <c r="BP23" s="43">
        <v>0</v>
      </c>
      <c r="BQ23" s="43">
        <v>0</v>
      </c>
      <c r="BR23" s="43">
        <v>0</v>
      </c>
      <c r="BS23" s="43">
        <v>0</v>
      </c>
      <c r="BT23" s="43">
        <v>0</v>
      </c>
      <c r="BU23" s="43">
        <v>0</v>
      </c>
      <c r="BV23" s="43">
        <v>0</v>
      </c>
      <c r="BW23" s="43">
        <v>0</v>
      </c>
      <c r="BX23" s="43">
        <v>0</v>
      </c>
      <c r="BY23" s="43">
        <v>0</v>
      </c>
      <c r="BZ23" s="43">
        <v>0</v>
      </c>
      <c r="CA23" s="43">
        <v>0</v>
      </c>
      <c r="CB23" s="43">
        <v>0</v>
      </c>
      <c r="CC23" s="43">
        <v>0</v>
      </c>
      <c r="CD23" s="43">
        <v>0</v>
      </c>
      <c r="CE23" s="43">
        <v>0</v>
      </c>
      <c r="CF23" s="43">
        <v>0</v>
      </c>
      <c r="CG23" s="43">
        <v>0</v>
      </c>
      <c r="CH23" s="43">
        <v>0</v>
      </c>
      <c r="CI23" s="43">
        <v>0</v>
      </c>
      <c r="CJ23" s="43">
        <v>0</v>
      </c>
      <c r="CK23" s="43">
        <v>0</v>
      </c>
      <c r="CL23" s="43">
        <v>0</v>
      </c>
      <c r="CM23" s="43">
        <v>0</v>
      </c>
      <c r="CN23" s="43">
        <v>0</v>
      </c>
      <c r="CO23" s="43">
        <v>0</v>
      </c>
      <c r="CP23" s="43">
        <v>0</v>
      </c>
      <c r="CQ23" s="43">
        <v>0</v>
      </c>
      <c r="CR23" s="43">
        <v>0</v>
      </c>
      <c r="CS23" s="43">
        <v>0</v>
      </c>
      <c r="CT23" s="43">
        <v>0</v>
      </c>
      <c r="CU23" s="43">
        <v>0</v>
      </c>
      <c r="CV23" s="43">
        <v>0</v>
      </c>
      <c r="CW23" s="43">
        <v>0</v>
      </c>
      <c r="CX23" s="43">
        <v>0</v>
      </c>
      <c r="CY23" s="43">
        <v>0</v>
      </c>
      <c r="CZ23" s="43">
        <v>0</v>
      </c>
      <c r="DA23" s="43">
        <v>0</v>
      </c>
      <c r="DB23" s="43">
        <v>0</v>
      </c>
      <c r="DC23" s="43">
        <v>0</v>
      </c>
      <c r="DD23" s="43">
        <v>0</v>
      </c>
      <c r="DE23" s="43">
        <v>0</v>
      </c>
      <c r="DF23" s="43">
        <v>0</v>
      </c>
      <c r="DG23" s="43">
        <v>0</v>
      </c>
      <c r="DH23" s="43">
        <v>0</v>
      </c>
      <c r="DI23" s="43">
        <v>0</v>
      </c>
      <c r="DJ23" s="43">
        <v>0</v>
      </c>
      <c r="DK23" s="43">
        <v>0</v>
      </c>
      <c r="DL23" s="43">
        <v>0</v>
      </c>
      <c r="DM23" s="43">
        <v>0</v>
      </c>
      <c r="DN23" s="43">
        <v>0</v>
      </c>
      <c r="DO23" s="43">
        <v>0</v>
      </c>
      <c r="DP23" s="43">
        <v>0</v>
      </c>
      <c r="DQ23" s="43">
        <v>0</v>
      </c>
      <c r="DR23" s="43">
        <v>0</v>
      </c>
      <c r="DS23" s="43">
        <v>0</v>
      </c>
      <c r="DT23" s="43">
        <v>0</v>
      </c>
      <c r="DU23" s="43">
        <v>0</v>
      </c>
      <c r="DV23" s="43">
        <v>0</v>
      </c>
      <c r="DW23" s="43">
        <v>0</v>
      </c>
      <c r="DX23" s="43">
        <v>0</v>
      </c>
      <c r="DY23" s="43">
        <v>0</v>
      </c>
      <c r="DZ23" s="43">
        <v>0</v>
      </c>
      <c r="EA23" s="43">
        <v>0</v>
      </c>
      <c r="EB23" s="43">
        <v>0</v>
      </c>
      <c r="EC23" s="43">
        <v>0</v>
      </c>
      <c r="ED23" s="43">
        <v>0</v>
      </c>
      <c r="EE23" s="43">
        <v>0</v>
      </c>
      <c r="EF23" s="43">
        <v>0</v>
      </c>
      <c r="EG23" s="43">
        <v>0</v>
      </c>
      <c r="EH23" s="43">
        <v>0</v>
      </c>
      <c r="EI23" s="43">
        <v>0</v>
      </c>
      <c r="EJ23" s="43">
        <v>0</v>
      </c>
      <c r="EK23" s="43">
        <v>0</v>
      </c>
      <c r="EL23" s="43">
        <v>0</v>
      </c>
      <c r="EM23" s="43">
        <v>0</v>
      </c>
      <c r="EN23" s="43">
        <v>0</v>
      </c>
      <c r="EO23" s="43">
        <v>0</v>
      </c>
      <c r="EP23" s="43">
        <v>0</v>
      </c>
      <c r="EQ23" s="43">
        <v>0</v>
      </c>
      <c r="ER23" s="43">
        <v>0</v>
      </c>
      <c r="ES23" s="43">
        <v>0</v>
      </c>
      <c r="ET23" s="43">
        <v>0</v>
      </c>
      <c r="EU23" s="43">
        <v>0</v>
      </c>
      <c r="EV23" s="43">
        <v>0</v>
      </c>
      <c r="EW23" s="43" t="s">
        <v>55</v>
      </c>
      <c r="EX23" s="43" t="s">
        <v>173</v>
      </c>
      <c r="EY23" s="44" t="s">
        <v>59</v>
      </c>
      <c r="EZ23" s="44" t="s">
        <v>365</v>
      </c>
      <c r="FA23" s="44" t="str">
        <f t="shared" si="7"/>
        <v>NON</v>
      </c>
      <c r="FB23" s="44" t="str">
        <f t="shared" si="8"/>
        <v>NON</v>
      </c>
      <c r="FC23" s="44" t="str">
        <f t="shared" si="9"/>
        <v>NON</v>
      </c>
      <c r="FD23" s="44" t="str">
        <f t="shared" si="10"/>
        <v>NON</v>
      </c>
      <c r="FF23" s="44">
        <f t="shared" si="11"/>
        <v>0</v>
      </c>
      <c r="FG23" s="44">
        <f t="shared" si="12"/>
        <v>0</v>
      </c>
      <c r="FH23" s="44" t="str">
        <f t="shared" si="6"/>
        <v>NON</v>
      </c>
    </row>
    <row r="24" spans="1:164" s="44" customFormat="1" x14ac:dyDescent="0.25">
      <c r="A24" s="45" t="s">
        <v>644</v>
      </c>
      <c r="B24" s="43">
        <v>140026279</v>
      </c>
      <c r="C24" s="43" t="s">
        <v>645</v>
      </c>
      <c r="D24" s="43" t="s">
        <v>114</v>
      </c>
      <c r="E24" s="43" t="s">
        <v>56</v>
      </c>
      <c r="F24" s="43" t="s">
        <v>646</v>
      </c>
      <c r="G24" s="43" t="s">
        <v>55</v>
      </c>
      <c r="H24" s="43">
        <v>0</v>
      </c>
      <c r="I24" s="43">
        <v>0</v>
      </c>
      <c r="J24" s="43">
        <v>0</v>
      </c>
      <c r="K24" s="43" t="s">
        <v>55</v>
      </c>
      <c r="L24" s="43">
        <v>0</v>
      </c>
      <c r="M24" s="43" t="s">
        <v>54</v>
      </c>
      <c r="N24" s="43">
        <v>0</v>
      </c>
      <c r="O24" s="43" t="s">
        <v>54</v>
      </c>
      <c r="P24" s="43" t="s">
        <v>54</v>
      </c>
      <c r="Q24" s="43" t="s">
        <v>647</v>
      </c>
      <c r="R24" s="43" t="s">
        <v>54</v>
      </c>
      <c r="S24" s="43" t="s">
        <v>648</v>
      </c>
      <c r="T24" s="43" t="s">
        <v>54</v>
      </c>
      <c r="U24" s="43" t="s">
        <v>142</v>
      </c>
      <c r="V24" s="43" t="s">
        <v>55</v>
      </c>
      <c r="W24" s="43">
        <v>0</v>
      </c>
      <c r="X24" s="43" t="s">
        <v>55</v>
      </c>
      <c r="Y24" s="43">
        <v>0</v>
      </c>
      <c r="Z24" s="43" t="s">
        <v>55</v>
      </c>
      <c r="AA24" s="43">
        <v>0</v>
      </c>
      <c r="AB24" s="43" t="s">
        <v>54</v>
      </c>
      <c r="AC24" s="43" t="s">
        <v>649</v>
      </c>
      <c r="AD24" s="43">
        <v>0</v>
      </c>
      <c r="AE24" s="43" t="s">
        <v>55</v>
      </c>
      <c r="AF24" s="43" t="s">
        <v>55</v>
      </c>
      <c r="AG24" s="43" t="s">
        <v>55</v>
      </c>
      <c r="AH24" s="43" t="s">
        <v>55</v>
      </c>
      <c r="AI24" s="43" t="s">
        <v>54</v>
      </c>
      <c r="AJ24" s="43" t="s">
        <v>55</v>
      </c>
      <c r="AK24" s="43" t="s">
        <v>55</v>
      </c>
      <c r="AL24" s="43" t="s">
        <v>54</v>
      </c>
      <c r="AM24" s="43" t="s">
        <v>55</v>
      </c>
      <c r="AN24" s="43" t="s">
        <v>55</v>
      </c>
      <c r="AO24" s="43">
        <v>0</v>
      </c>
      <c r="AP24" s="43" t="s">
        <v>20</v>
      </c>
      <c r="AQ24" s="43" t="s">
        <v>20</v>
      </c>
      <c r="AR24" s="43" t="s">
        <v>19</v>
      </c>
      <c r="AS24" s="43" t="s">
        <v>19</v>
      </c>
      <c r="AT24" s="43" t="s">
        <v>19</v>
      </c>
      <c r="AU24" s="43" t="s">
        <v>22</v>
      </c>
      <c r="AV24" s="43" t="s">
        <v>21</v>
      </c>
      <c r="AW24" s="43">
        <v>0</v>
      </c>
      <c r="AX24" s="43">
        <v>0</v>
      </c>
      <c r="AY24" s="43">
        <v>0</v>
      </c>
      <c r="AZ24" s="43">
        <v>0</v>
      </c>
      <c r="BA24" s="43">
        <v>0</v>
      </c>
      <c r="BB24" s="43">
        <v>0</v>
      </c>
      <c r="BC24" s="43">
        <v>0</v>
      </c>
      <c r="BD24" s="43">
        <v>0</v>
      </c>
      <c r="BE24" s="43">
        <v>0</v>
      </c>
      <c r="BF24" s="43">
        <v>0</v>
      </c>
      <c r="BG24" s="43">
        <v>0</v>
      </c>
      <c r="BH24" s="43">
        <v>0</v>
      </c>
      <c r="BI24" s="43">
        <v>0</v>
      </c>
      <c r="BJ24" s="43">
        <v>0</v>
      </c>
      <c r="BK24" s="43">
        <v>0</v>
      </c>
      <c r="BL24" s="43">
        <v>0</v>
      </c>
      <c r="BM24" s="43">
        <v>0</v>
      </c>
      <c r="BN24" s="43">
        <v>0</v>
      </c>
      <c r="BO24" s="43">
        <v>0</v>
      </c>
      <c r="BP24" s="43">
        <v>0</v>
      </c>
      <c r="BQ24" s="43">
        <v>0</v>
      </c>
      <c r="BR24" s="43">
        <v>0</v>
      </c>
      <c r="BS24" s="43">
        <v>0</v>
      </c>
      <c r="BT24" s="43">
        <v>0</v>
      </c>
      <c r="BU24" s="43">
        <v>0</v>
      </c>
      <c r="BV24" s="43">
        <v>0</v>
      </c>
      <c r="BW24" s="43">
        <v>0</v>
      </c>
      <c r="BX24" s="43">
        <v>0</v>
      </c>
      <c r="BY24" s="43">
        <v>0</v>
      </c>
      <c r="BZ24" s="43">
        <v>0</v>
      </c>
      <c r="CA24" s="43">
        <v>0</v>
      </c>
      <c r="CB24" s="43">
        <v>0</v>
      </c>
      <c r="CC24" s="43">
        <v>0</v>
      </c>
      <c r="CD24" s="43">
        <v>0</v>
      </c>
      <c r="CE24" s="43">
        <v>0</v>
      </c>
      <c r="CF24" s="43">
        <v>0</v>
      </c>
      <c r="CG24" s="43">
        <v>0</v>
      </c>
      <c r="CH24" s="43">
        <v>0</v>
      </c>
      <c r="CI24" s="43">
        <v>0</v>
      </c>
      <c r="CJ24" s="43">
        <v>0</v>
      </c>
      <c r="CK24" s="43">
        <v>0</v>
      </c>
      <c r="CL24" s="43">
        <v>0</v>
      </c>
      <c r="CM24" s="43">
        <v>0</v>
      </c>
      <c r="CN24" s="43">
        <v>0</v>
      </c>
      <c r="CO24" s="43">
        <v>0</v>
      </c>
      <c r="CP24" s="43">
        <v>0</v>
      </c>
      <c r="CQ24" s="43">
        <v>0</v>
      </c>
      <c r="CR24" s="43">
        <v>0</v>
      </c>
      <c r="CS24" s="43">
        <v>0</v>
      </c>
      <c r="CT24" s="43">
        <v>0</v>
      </c>
      <c r="CU24" s="43">
        <v>0</v>
      </c>
      <c r="CV24" s="43">
        <v>0</v>
      </c>
      <c r="CW24" s="43">
        <v>0</v>
      </c>
      <c r="CX24" s="43">
        <v>0</v>
      </c>
      <c r="CY24" s="43">
        <v>0</v>
      </c>
      <c r="CZ24" s="43">
        <v>0</v>
      </c>
      <c r="DA24" s="43">
        <v>0</v>
      </c>
      <c r="DB24" s="43">
        <v>0</v>
      </c>
      <c r="DC24" s="43">
        <v>0</v>
      </c>
      <c r="DD24" s="43">
        <v>0</v>
      </c>
      <c r="DE24" s="43">
        <v>0</v>
      </c>
      <c r="DF24" s="43">
        <v>0</v>
      </c>
      <c r="DG24" s="43">
        <v>0</v>
      </c>
      <c r="DH24" s="43">
        <v>0</v>
      </c>
      <c r="DI24" s="43">
        <v>0</v>
      </c>
      <c r="DJ24" s="43">
        <v>0</v>
      </c>
      <c r="DK24" s="43">
        <v>0</v>
      </c>
      <c r="DL24" s="43">
        <v>0</v>
      </c>
      <c r="DM24" s="43">
        <v>0</v>
      </c>
      <c r="DN24" s="43">
        <v>0</v>
      </c>
      <c r="DO24" s="43">
        <v>0</v>
      </c>
      <c r="DP24" s="43">
        <v>0</v>
      </c>
      <c r="DQ24" s="43">
        <v>0</v>
      </c>
      <c r="DR24" s="43">
        <v>0</v>
      </c>
      <c r="DS24" s="43">
        <v>0</v>
      </c>
      <c r="DT24" s="43">
        <v>0</v>
      </c>
      <c r="DU24" s="43">
        <v>0</v>
      </c>
      <c r="DV24" s="43">
        <v>0</v>
      </c>
      <c r="DW24" s="43">
        <v>0</v>
      </c>
      <c r="DX24" s="43">
        <v>0</v>
      </c>
      <c r="DY24" s="43">
        <v>0</v>
      </c>
      <c r="DZ24" s="43">
        <v>0</v>
      </c>
      <c r="EA24" s="43">
        <v>0</v>
      </c>
      <c r="EB24" s="43">
        <v>0</v>
      </c>
      <c r="EC24" s="43">
        <v>0</v>
      </c>
      <c r="ED24" s="43">
        <v>0</v>
      </c>
      <c r="EE24" s="43">
        <v>0</v>
      </c>
      <c r="EF24" s="43">
        <v>0</v>
      </c>
      <c r="EG24" s="43">
        <v>0</v>
      </c>
      <c r="EH24" s="43">
        <v>0</v>
      </c>
      <c r="EI24" s="43">
        <v>0</v>
      </c>
      <c r="EJ24" s="43">
        <v>0</v>
      </c>
      <c r="EK24" s="43">
        <v>0</v>
      </c>
      <c r="EL24" s="43">
        <v>0</v>
      </c>
      <c r="EM24" s="43">
        <v>0</v>
      </c>
      <c r="EN24" s="43">
        <v>0</v>
      </c>
      <c r="EO24" s="43">
        <v>0</v>
      </c>
      <c r="EP24" s="43">
        <v>0</v>
      </c>
      <c r="EQ24" s="43">
        <v>0</v>
      </c>
      <c r="ER24" s="43">
        <v>0</v>
      </c>
      <c r="ES24" s="43">
        <v>0</v>
      </c>
      <c r="ET24" s="43">
        <v>0</v>
      </c>
      <c r="EU24" s="43">
        <v>0</v>
      </c>
      <c r="EV24" s="43">
        <v>0</v>
      </c>
      <c r="EW24" s="43" t="s">
        <v>54</v>
      </c>
      <c r="EX24" s="43" t="s">
        <v>312</v>
      </c>
      <c r="EY24" s="44" t="s">
        <v>121</v>
      </c>
      <c r="EZ24" s="44" t="s">
        <v>365</v>
      </c>
      <c r="FA24" s="44" t="str">
        <f t="shared" si="7"/>
        <v>NON</v>
      </c>
      <c r="FB24" s="44" t="str">
        <f t="shared" si="8"/>
        <v>NON</v>
      </c>
      <c r="FC24" s="44" t="str">
        <f t="shared" si="9"/>
        <v>NON</v>
      </c>
      <c r="FD24" s="44" t="str">
        <f t="shared" si="10"/>
        <v>NON</v>
      </c>
      <c r="FF24" s="44">
        <f t="shared" si="11"/>
        <v>0</v>
      </c>
      <c r="FG24" s="44" t="str">
        <f t="shared" si="12"/>
        <v/>
      </c>
      <c r="FH24" s="44" t="str">
        <f t="shared" si="6"/>
        <v>NON</v>
      </c>
    </row>
    <row r="25" spans="1:164" s="44" customFormat="1" x14ac:dyDescent="0.25">
      <c r="A25" s="45" t="s">
        <v>650</v>
      </c>
      <c r="B25" s="43">
        <v>140026709</v>
      </c>
      <c r="C25" s="43" t="s">
        <v>651</v>
      </c>
      <c r="D25" s="43" t="s">
        <v>89</v>
      </c>
      <c r="E25" s="43" t="s">
        <v>53</v>
      </c>
      <c r="F25" s="43" t="s">
        <v>652</v>
      </c>
      <c r="G25" s="43" t="s">
        <v>54</v>
      </c>
      <c r="H25" s="43" t="s">
        <v>653</v>
      </c>
      <c r="I25" s="43" t="s">
        <v>54</v>
      </c>
      <c r="J25" s="43" t="s">
        <v>654</v>
      </c>
      <c r="K25" s="43" t="s">
        <v>54</v>
      </c>
      <c r="L25" s="43" t="s">
        <v>655</v>
      </c>
      <c r="M25" s="43" t="s">
        <v>54</v>
      </c>
      <c r="N25" s="43" t="s">
        <v>55</v>
      </c>
      <c r="O25" s="43" t="s">
        <v>54</v>
      </c>
      <c r="P25" s="43" t="s">
        <v>55</v>
      </c>
      <c r="Q25" s="43">
        <v>0</v>
      </c>
      <c r="R25" s="43" t="s">
        <v>54</v>
      </c>
      <c r="S25" s="43" t="s">
        <v>656</v>
      </c>
      <c r="T25" s="43" t="s">
        <v>54</v>
      </c>
      <c r="U25" s="43" t="s">
        <v>657</v>
      </c>
      <c r="V25" s="43">
        <v>0</v>
      </c>
      <c r="W25" s="43">
        <v>0</v>
      </c>
      <c r="X25" s="43">
        <v>0</v>
      </c>
      <c r="Y25" s="43">
        <v>0</v>
      </c>
      <c r="Z25" s="43" t="s">
        <v>55</v>
      </c>
      <c r="AA25" s="43" t="s">
        <v>658</v>
      </c>
      <c r="AB25" s="43" t="s">
        <v>54</v>
      </c>
      <c r="AC25" s="43" t="s">
        <v>659</v>
      </c>
      <c r="AD25" s="43">
        <v>0</v>
      </c>
      <c r="AE25" s="43" t="s">
        <v>55</v>
      </c>
      <c r="AF25" s="43" t="s">
        <v>55</v>
      </c>
      <c r="AG25" s="43" t="s">
        <v>55</v>
      </c>
      <c r="AH25" s="43" t="s">
        <v>55</v>
      </c>
      <c r="AI25" s="43" t="s">
        <v>55</v>
      </c>
      <c r="AJ25" s="43" t="s">
        <v>55</v>
      </c>
      <c r="AK25" s="43" t="s">
        <v>54</v>
      </c>
      <c r="AL25" s="43" t="s">
        <v>54</v>
      </c>
      <c r="AM25" s="43" t="s">
        <v>55</v>
      </c>
      <c r="AN25" s="43">
        <v>0</v>
      </c>
      <c r="AO25" s="43">
        <v>0</v>
      </c>
      <c r="AP25" s="43" t="s">
        <v>19</v>
      </c>
      <c r="AQ25" s="43" t="s">
        <v>19</v>
      </c>
      <c r="AR25" s="43" t="s">
        <v>19</v>
      </c>
      <c r="AS25" s="43" t="s">
        <v>22</v>
      </c>
      <c r="AT25" s="43" t="s">
        <v>20</v>
      </c>
      <c r="AU25" s="43" t="s">
        <v>19</v>
      </c>
      <c r="AV25" s="43">
        <v>0</v>
      </c>
      <c r="AW25" s="43">
        <v>0</v>
      </c>
      <c r="AX25" s="43">
        <v>0</v>
      </c>
      <c r="AY25" s="43">
        <v>0</v>
      </c>
      <c r="AZ25" s="43">
        <v>0</v>
      </c>
      <c r="BA25" s="43">
        <v>0</v>
      </c>
      <c r="BB25" s="43">
        <v>0</v>
      </c>
      <c r="BC25" s="43">
        <v>0</v>
      </c>
      <c r="BD25" s="43">
        <v>0</v>
      </c>
      <c r="BE25" s="43">
        <v>0</v>
      </c>
      <c r="BF25" s="43">
        <v>0</v>
      </c>
      <c r="BG25" s="43">
        <v>0</v>
      </c>
      <c r="BH25" s="43">
        <v>0</v>
      </c>
      <c r="BI25" s="43">
        <v>0</v>
      </c>
      <c r="BJ25" s="43">
        <v>0</v>
      </c>
      <c r="BK25" s="43">
        <v>0</v>
      </c>
      <c r="BL25" s="43">
        <v>0</v>
      </c>
      <c r="BM25" s="43">
        <v>0</v>
      </c>
      <c r="BN25" s="43">
        <v>0</v>
      </c>
      <c r="BO25" s="43">
        <v>0</v>
      </c>
      <c r="BP25" s="43">
        <v>0</v>
      </c>
      <c r="BQ25" s="43">
        <v>0</v>
      </c>
      <c r="BR25" s="43">
        <v>0</v>
      </c>
      <c r="BS25" s="43">
        <v>0</v>
      </c>
      <c r="BT25" s="43">
        <v>0</v>
      </c>
      <c r="BU25" s="43">
        <v>0</v>
      </c>
      <c r="BV25" s="43">
        <v>0</v>
      </c>
      <c r="BW25" s="43">
        <v>0</v>
      </c>
      <c r="BX25" s="43">
        <v>0</v>
      </c>
      <c r="BY25" s="43">
        <v>0</v>
      </c>
      <c r="BZ25" s="43">
        <v>0</v>
      </c>
      <c r="CA25" s="43">
        <v>0</v>
      </c>
      <c r="CB25" s="43">
        <v>0</v>
      </c>
      <c r="CC25" s="43">
        <v>0</v>
      </c>
      <c r="CD25" s="43">
        <v>0</v>
      </c>
      <c r="CE25" s="43">
        <v>0</v>
      </c>
      <c r="CF25" s="43">
        <v>0</v>
      </c>
      <c r="CG25" s="43">
        <v>0</v>
      </c>
      <c r="CH25" s="43">
        <v>0</v>
      </c>
      <c r="CI25" s="43">
        <v>0</v>
      </c>
      <c r="CJ25" s="43">
        <v>0</v>
      </c>
      <c r="CK25" s="43">
        <v>0</v>
      </c>
      <c r="CL25" s="43">
        <v>0</v>
      </c>
      <c r="CM25" s="43">
        <v>0</v>
      </c>
      <c r="CN25" s="43">
        <v>0</v>
      </c>
      <c r="CO25" s="43">
        <v>0</v>
      </c>
      <c r="CP25" s="43">
        <v>0</v>
      </c>
      <c r="CQ25" s="43">
        <v>0</v>
      </c>
      <c r="CR25" s="43">
        <v>0</v>
      </c>
      <c r="CS25" s="43">
        <v>0</v>
      </c>
      <c r="CT25" s="43">
        <v>0</v>
      </c>
      <c r="CU25" s="43">
        <v>0</v>
      </c>
      <c r="CV25" s="43">
        <v>0</v>
      </c>
      <c r="CW25" s="43">
        <v>0</v>
      </c>
      <c r="CX25" s="43">
        <v>0</v>
      </c>
      <c r="CY25" s="43">
        <v>0</v>
      </c>
      <c r="CZ25" s="43">
        <v>0</v>
      </c>
      <c r="DA25" s="43">
        <v>0</v>
      </c>
      <c r="DB25" s="43">
        <v>0</v>
      </c>
      <c r="DC25" s="43">
        <v>0</v>
      </c>
      <c r="DD25" s="43">
        <v>0</v>
      </c>
      <c r="DE25" s="43">
        <v>0</v>
      </c>
      <c r="DF25" s="43">
        <v>0</v>
      </c>
      <c r="DG25" s="43">
        <v>0</v>
      </c>
      <c r="DH25" s="43">
        <v>0</v>
      </c>
      <c r="DI25" s="43">
        <v>0</v>
      </c>
      <c r="DJ25" s="43">
        <v>0</v>
      </c>
      <c r="DK25" s="43">
        <v>0</v>
      </c>
      <c r="DL25" s="43">
        <v>0</v>
      </c>
      <c r="DM25" s="43">
        <v>0</v>
      </c>
      <c r="DN25" s="43">
        <v>0</v>
      </c>
      <c r="DO25" s="43">
        <v>0</v>
      </c>
      <c r="DP25" s="43">
        <v>0</v>
      </c>
      <c r="DQ25" s="43">
        <v>0</v>
      </c>
      <c r="DR25" s="43">
        <v>0</v>
      </c>
      <c r="DS25" s="43">
        <v>0</v>
      </c>
      <c r="DT25" s="43">
        <v>0</v>
      </c>
      <c r="DU25" s="43">
        <v>0</v>
      </c>
      <c r="DV25" s="43">
        <v>0</v>
      </c>
      <c r="DW25" s="43">
        <v>0</v>
      </c>
      <c r="DX25" s="43">
        <v>0</v>
      </c>
      <c r="DY25" s="43">
        <v>0</v>
      </c>
      <c r="DZ25" s="43">
        <v>0</v>
      </c>
      <c r="EA25" s="43">
        <v>0</v>
      </c>
      <c r="EB25" s="43">
        <v>0</v>
      </c>
      <c r="EC25" s="43">
        <v>0</v>
      </c>
      <c r="ED25" s="43">
        <v>0</v>
      </c>
      <c r="EE25" s="43">
        <v>0</v>
      </c>
      <c r="EF25" s="43">
        <v>0</v>
      </c>
      <c r="EG25" s="43">
        <v>0</v>
      </c>
      <c r="EH25" s="43">
        <v>0</v>
      </c>
      <c r="EI25" s="43">
        <v>0</v>
      </c>
      <c r="EJ25" s="43">
        <v>0</v>
      </c>
      <c r="EK25" s="43">
        <v>0</v>
      </c>
      <c r="EL25" s="43">
        <v>0</v>
      </c>
      <c r="EM25" s="43">
        <v>0</v>
      </c>
      <c r="EN25" s="43">
        <v>0</v>
      </c>
      <c r="EO25" s="43">
        <v>0</v>
      </c>
      <c r="EP25" s="43">
        <v>0</v>
      </c>
      <c r="EQ25" s="43">
        <v>0</v>
      </c>
      <c r="ER25" s="43">
        <v>0</v>
      </c>
      <c r="ES25" s="43">
        <v>0</v>
      </c>
      <c r="ET25" s="43">
        <v>0</v>
      </c>
      <c r="EU25" s="43">
        <v>0</v>
      </c>
      <c r="EV25" s="43">
        <v>0</v>
      </c>
      <c r="EW25" s="43" t="s">
        <v>54</v>
      </c>
      <c r="EX25" s="43" t="s">
        <v>173</v>
      </c>
      <c r="EY25" s="44" t="s">
        <v>121</v>
      </c>
      <c r="EZ25" s="44" t="s">
        <v>365</v>
      </c>
      <c r="FA25" s="44" t="str">
        <f t="shared" si="7"/>
        <v>NON</v>
      </c>
      <c r="FB25" s="44" t="str">
        <f t="shared" si="8"/>
        <v>NON</v>
      </c>
      <c r="FC25" s="44" t="str">
        <f t="shared" si="9"/>
        <v>NON</v>
      </c>
      <c r="FD25" s="44" t="str">
        <f t="shared" si="10"/>
        <v>NON</v>
      </c>
      <c r="FF25" s="44">
        <f t="shared" si="11"/>
        <v>0</v>
      </c>
      <c r="FG25" s="44">
        <f t="shared" si="12"/>
        <v>0</v>
      </c>
      <c r="FH25" s="44" t="str">
        <f t="shared" si="6"/>
        <v>NON</v>
      </c>
    </row>
    <row r="26" spans="1:164" s="44" customFormat="1" x14ac:dyDescent="0.25">
      <c r="A26" s="45" t="s">
        <v>660</v>
      </c>
      <c r="B26" s="43">
        <v>350000626</v>
      </c>
      <c r="C26" s="43" t="s">
        <v>146</v>
      </c>
      <c r="D26" s="43" t="s">
        <v>661</v>
      </c>
      <c r="E26" s="43" t="s">
        <v>53</v>
      </c>
      <c r="F26" s="43" t="s">
        <v>147</v>
      </c>
      <c r="G26" s="43" t="s">
        <v>55</v>
      </c>
      <c r="H26" s="43">
        <v>0</v>
      </c>
      <c r="I26" s="43">
        <v>0</v>
      </c>
      <c r="J26" s="43">
        <v>0</v>
      </c>
      <c r="K26" s="43" t="s">
        <v>55</v>
      </c>
      <c r="L26" s="43">
        <v>0</v>
      </c>
      <c r="M26" s="43" t="s">
        <v>54</v>
      </c>
      <c r="N26" s="43">
        <v>0</v>
      </c>
      <c r="O26" s="43" t="s">
        <v>54</v>
      </c>
      <c r="P26" s="43">
        <v>0</v>
      </c>
      <c r="Q26" s="43" t="s">
        <v>83</v>
      </c>
      <c r="R26" s="43" t="s">
        <v>54</v>
      </c>
      <c r="S26" s="43">
        <v>0</v>
      </c>
      <c r="T26" s="43" t="s">
        <v>54</v>
      </c>
      <c r="U26" s="43" t="s">
        <v>148</v>
      </c>
      <c r="V26" s="43">
        <v>0</v>
      </c>
      <c r="W26" s="43">
        <v>0</v>
      </c>
      <c r="X26" s="43">
        <v>0</v>
      </c>
      <c r="Y26" s="43">
        <v>0</v>
      </c>
      <c r="Z26" s="43" t="s">
        <v>55</v>
      </c>
      <c r="AA26" s="43">
        <v>0</v>
      </c>
      <c r="AB26" s="43" t="s">
        <v>54</v>
      </c>
      <c r="AC26" s="43" t="s">
        <v>149</v>
      </c>
      <c r="AD26" s="43">
        <v>0</v>
      </c>
      <c r="AE26" s="43">
        <v>0</v>
      </c>
      <c r="AF26" s="43">
        <v>0</v>
      </c>
      <c r="AG26" s="43">
        <v>0</v>
      </c>
      <c r="AH26" s="43">
        <v>0</v>
      </c>
      <c r="AI26" s="43" t="s">
        <v>54</v>
      </c>
      <c r="AJ26" s="43" t="s">
        <v>54</v>
      </c>
      <c r="AK26" s="43">
        <v>0</v>
      </c>
      <c r="AL26" s="43" t="s">
        <v>54</v>
      </c>
      <c r="AM26" s="43" t="s">
        <v>54</v>
      </c>
      <c r="AN26" s="43">
        <v>0</v>
      </c>
      <c r="AO26" s="43">
        <v>0</v>
      </c>
      <c r="AP26" s="43" t="s">
        <v>20</v>
      </c>
      <c r="AQ26" s="43" t="s">
        <v>20</v>
      </c>
      <c r="AR26" s="43" t="s">
        <v>19</v>
      </c>
      <c r="AS26" s="43" t="s">
        <v>22</v>
      </c>
      <c r="AT26" s="43" t="s">
        <v>20</v>
      </c>
      <c r="AU26" s="43" t="s">
        <v>22</v>
      </c>
      <c r="AV26" s="43">
        <v>0</v>
      </c>
      <c r="AW26" s="43">
        <v>0</v>
      </c>
      <c r="AX26" s="43">
        <v>0</v>
      </c>
      <c r="AY26" s="43">
        <v>0</v>
      </c>
      <c r="AZ26" s="43">
        <v>0</v>
      </c>
      <c r="BA26" s="43">
        <v>0</v>
      </c>
      <c r="BB26" s="43">
        <v>0</v>
      </c>
      <c r="BC26" s="43">
        <v>0</v>
      </c>
      <c r="BD26" s="43">
        <v>0</v>
      </c>
      <c r="BE26" s="43">
        <v>0</v>
      </c>
      <c r="BF26" s="43">
        <v>0</v>
      </c>
      <c r="BG26" s="43">
        <v>0</v>
      </c>
      <c r="BH26" s="43">
        <v>0</v>
      </c>
      <c r="BI26" s="43">
        <v>0</v>
      </c>
      <c r="BJ26" s="43">
        <v>0</v>
      </c>
      <c r="BK26" s="43">
        <v>0</v>
      </c>
      <c r="BL26" s="43">
        <v>0</v>
      </c>
      <c r="BM26" s="43">
        <v>0</v>
      </c>
      <c r="BN26" s="43">
        <v>0</v>
      </c>
      <c r="BO26" s="43">
        <v>0</v>
      </c>
      <c r="BP26" s="43">
        <v>0</v>
      </c>
      <c r="BQ26" s="43">
        <v>0</v>
      </c>
      <c r="BR26" s="43">
        <v>0</v>
      </c>
      <c r="BS26" s="43">
        <v>0</v>
      </c>
      <c r="BT26" s="43">
        <v>0</v>
      </c>
      <c r="BU26" s="43">
        <v>0</v>
      </c>
      <c r="BV26" s="43">
        <v>0</v>
      </c>
      <c r="BW26" s="43">
        <v>0</v>
      </c>
      <c r="BX26" s="43">
        <v>0</v>
      </c>
      <c r="BY26" s="43">
        <v>0</v>
      </c>
      <c r="BZ26" s="43">
        <v>0</v>
      </c>
      <c r="CA26" s="43">
        <v>0</v>
      </c>
      <c r="CB26" s="43">
        <v>0</v>
      </c>
      <c r="CC26" s="43">
        <v>0</v>
      </c>
      <c r="CD26" s="43">
        <v>0</v>
      </c>
      <c r="CE26" s="43">
        <v>0</v>
      </c>
      <c r="CF26" s="43">
        <v>0</v>
      </c>
      <c r="CG26" s="43">
        <v>0</v>
      </c>
      <c r="CH26" s="43">
        <v>0</v>
      </c>
      <c r="CI26" s="43">
        <v>0</v>
      </c>
      <c r="CJ26" s="43">
        <v>0</v>
      </c>
      <c r="CK26" s="43">
        <v>0</v>
      </c>
      <c r="CL26" s="43">
        <v>0</v>
      </c>
      <c r="CM26" s="43">
        <v>0</v>
      </c>
      <c r="CN26" s="43">
        <v>0</v>
      </c>
      <c r="CO26" s="43">
        <v>0</v>
      </c>
      <c r="CP26" s="43">
        <v>0</v>
      </c>
      <c r="CQ26" s="43">
        <v>0</v>
      </c>
      <c r="CR26" s="43">
        <v>0</v>
      </c>
      <c r="CS26" s="43">
        <v>0</v>
      </c>
      <c r="CT26" s="43">
        <v>0</v>
      </c>
      <c r="CU26" s="43">
        <v>0</v>
      </c>
      <c r="CV26" s="43">
        <v>0</v>
      </c>
      <c r="CW26" s="43">
        <v>0</v>
      </c>
      <c r="CX26" s="43">
        <v>0</v>
      </c>
      <c r="CY26" s="43">
        <v>0</v>
      </c>
      <c r="CZ26" s="43">
        <v>0</v>
      </c>
      <c r="DA26" s="43">
        <v>0</v>
      </c>
      <c r="DB26" s="43">
        <v>0</v>
      </c>
      <c r="DC26" s="43">
        <v>0</v>
      </c>
      <c r="DD26" s="43">
        <v>0</v>
      </c>
      <c r="DE26" s="43">
        <v>0</v>
      </c>
      <c r="DF26" s="43">
        <v>0</v>
      </c>
      <c r="DG26" s="43">
        <v>0</v>
      </c>
      <c r="DH26" s="43">
        <v>0</v>
      </c>
      <c r="DI26" s="43">
        <v>0</v>
      </c>
      <c r="DJ26" s="43">
        <v>0</v>
      </c>
      <c r="DK26" s="43">
        <v>0</v>
      </c>
      <c r="DL26" s="43">
        <v>0</v>
      </c>
      <c r="DM26" s="43">
        <v>0</v>
      </c>
      <c r="DN26" s="43">
        <v>0</v>
      </c>
      <c r="DO26" s="43">
        <v>0</v>
      </c>
      <c r="DP26" s="43">
        <v>0</v>
      </c>
      <c r="DQ26" s="43">
        <v>0</v>
      </c>
      <c r="DR26" s="43">
        <v>0</v>
      </c>
      <c r="DS26" s="43">
        <v>0</v>
      </c>
      <c r="DT26" s="43">
        <v>0</v>
      </c>
      <c r="DU26" s="43">
        <v>0</v>
      </c>
      <c r="DV26" s="43">
        <v>0</v>
      </c>
      <c r="DW26" s="43">
        <v>0</v>
      </c>
      <c r="DX26" s="43">
        <v>0</v>
      </c>
      <c r="DY26" s="43">
        <v>0</v>
      </c>
      <c r="DZ26" s="43">
        <v>0</v>
      </c>
      <c r="EA26" s="43">
        <v>0</v>
      </c>
      <c r="EB26" s="43">
        <v>0</v>
      </c>
      <c r="EC26" s="43">
        <v>0</v>
      </c>
      <c r="ED26" s="43">
        <v>0</v>
      </c>
      <c r="EE26" s="43">
        <v>0</v>
      </c>
      <c r="EF26" s="43">
        <v>0</v>
      </c>
      <c r="EG26" s="43">
        <v>0</v>
      </c>
      <c r="EH26" s="43">
        <v>0</v>
      </c>
      <c r="EI26" s="43">
        <v>0</v>
      </c>
      <c r="EJ26" s="43">
        <v>0</v>
      </c>
      <c r="EK26" s="43">
        <v>0</v>
      </c>
      <c r="EL26" s="43">
        <v>0</v>
      </c>
      <c r="EM26" s="43">
        <v>0</v>
      </c>
      <c r="EN26" s="43">
        <v>0</v>
      </c>
      <c r="EO26" s="43">
        <v>0</v>
      </c>
      <c r="EP26" s="43">
        <v>0</v>
      </c>
      <c r="EQ26" s="43">
        <v>0</v>
      </c>
      <c r="ER26" s="43">
        <v>0</v>
      </c>
      <c r="ES26" s="43">
        <v>0</v>
      </c>
      <c r="ET26" s="43">
        <v>0</v>
      </c>
      <c r="EU26" s="43">
        <v>0</v>
      </c>
      <c r="EV26" s="43">
        <v>0</v>
      </c>
      <c r="EW26" s="43" t="s">
        <v>54</v>
      </c>
      <c r="EX26" s="43" t="s">
        <v>173</v>
      </c>
      <c r="EY26" s="44" t="s">
        <v>150</v>
      </c>
      <c r="EZ26" s="44" t="s">
        <v>365</v>
      </c>
      <c r="FA26" s="44" t="str">
        <f t="shared" si="7"/>
        <v>NON</v>
      </c>
      <c r="FB26" s="44" t="str">
        <f t="shared" si="8"/>
        <v>NON</v>
      </c>
      <c r="FC26" s="44" t="str">
        <f t="shared" si="9"/>
        <v>NON</v>
      </c>
      <c r="FD26" s="44" t="str">
        <f t="shared" si="10"/>
        <v>NON</v>
      </c>
      <c r="FF26" s="44">
        <f t="shared" si="11"/>
        <v>0</v>
      </c>
      <c r="FG26" s="44">
        <f t="shared" si="12"/>
        <v>0</v>
      </c>
      <c r="FH26" s="44" t="str">
        <f t="shared" si="6"/>
        <v>NON</v>
      </c>
    </row>
    <row r="27" spans="1:164" s="44" customFormat="1" x14ac:dyDescent="0.25">
      <c r="A27" s="46" t="s">
        <v>662</v>
      </c>
      <c r="B27" s="43">
        <v>500000039</v>
      </c>
      <c r="C27" s="43" t="s">
        <v>459</v>
      </c>
      <c r="D27" s="43" t="s">
        <v>460</v>
      </c>
      <c r="E27" s="43" t="s">
        <v>53</v>
      </c>
      <c r="F27" s="43" t="s">
        <v>663</v>
      </c>
      <c r="G27" s="43" t="s">
        <v>55</v>
      </c>
      <c r="H27" s="43">
        <v>0</v>
      </c>
      <c r="I27" s="43">
        <v>0</v>
      </c>
      <c r="J27" s="43">
        <v>0</v>
      </c>
      <c r="K27" s="43" t="s">
        <v>55</v>
      </c>
      <c r="L27" s="43">
        <v>0</v>
      </c>
      <c r="M27" s="43" t="s">
        <v>54</v>
      </c>
      <c r="N27" s="43" t="s">
        <v>55</v>
      </c>
      <c r="O27" s="43" t="s">
        <v>54</v>
      </c>
      <c r="P27" s="43" t="s">
        <v>55</v>
      </c>
      <c r="Q27" s="43">
        <v>0</v>
      </c>
      <c r="R27" s="43" t="s">
        <v>55</v>
      </c>
      <c r="S27" s="43">
        <v>0</v>
      </c>
      <c r="T27" s="43">
        <v>0</v>
      </c>
      <c r="U27" s="43">
        <v>0</v>
      </c>
      <c r="V27" s="43" t="s">
        <v>54</v>
      </c>
      <c r="W27" s="43" t="s">
        <v>664</v>
      </c>
      <c r="X27" s="43" t="s">
        <v>54</v>
      </c>
      <c r="Y27" s="43" t="s">
        <v>665</v>
      </c>
      <c r="Z27" s="43" t="s">
        <v>55</v>
      </c>
      <c r="AA27" s="43">
        <v>0</v>
      </c>
      <c r="AB27" s="43" t="s">
        <v>54</v>
      </c>
      <c r="AC27" s="43" t="s">
        <v>666</v>
      </c>
      <c r="AD27" s="43">
        <v>0</v>
      </c>
      <c r="AE27" s="43" t="s">
        <v>55</v>
      </c>
      <c r="AF27" s="43" t="s">
        <v>55</v>
      </c>
      <c r="AG27" s="43" t="s">
        <v>55</v>
      </c>
      <c r="AH27" s="43" t="s">
        <v>55</v>
      </c>
      <c r="AI27" s="43" t="s">
        <v>54</v>
      </c>
      <c r="AJ27" s="43" t="s">
        <v>55</v>
      </c>
      <c r="AK27" s="43" t="s">
        <v>55</v>
      </c>
      <c r="AL27" s="43" t="s">
        <v>54</v>
      </c>
      <c r="AM27" s="43" t="s">
        <v>54</v>
      </c>
      <c r="AN27" s="43">
        <v>0</v>
      </c>
      <c r="AO27" s="43" t="s">
        <v>667</v>
      </c>
      <c r="AP27" s="43" t="s">
        <v>22</v>
      </c>
      <c r="AQ27" s="43" t="s">
        <v>19</v>
      </c>
      <c r="AR27" s="43" t="s">
        <v>22</v>
      </c>
      <c r="AS27" s="43" t="s">
        <v>22</v>
      </c>
      <c r="AT27" s="43" t="s">
        <v>19</v>
      </c>
      <c r="AU27" s="43" t="s">
        <v>22</v>
      </c>
      <c r="AV27" s="43">
        <v>0</v>
      </c>
      <c r="AW27" s="43" t="s">
        <v>668</v>
      </c>
      <c r="AX27" s="43">
        <v>0</v>
      </c>
      <c r="AY27" s="43">
        <v>0</v>
      </c>
      <c r="AZ27" s="43">
        <v>0</v>
      </c>
      <c r="BA27" s="43">
        <v>0</v>
      </c>
      <c r="BB27" s="43">
        <v>0</v>
      </c>
      <c r="BC27" s="43">
        <v>0</v>
      </c>
      <c r="BD27" s="43">
        <v>0</v>
      </c>
      <c r="BE27" s="43">
        <v>0</v>
      </c>
      <c r="BF27" s="43">
        <v>0</v>
      </c>
      <c r="BG27" s="43">
        <v>0</v>
      </c>
      <c r="BH27" s="43">
        <v>0</v>
      </c>
      <c r="BI27" s="43">
        <v>0</v>
      </c>
      <c r="BJ27" s="43">
        <v>0</v>
      </c>
      <c r="BK27" s="43">
        <v>0</v>
      </c>
      <c r="BL27" s="43">
        <v>0</v>
      </c>
      <c r="BM27" s="43">
        <v>0</v>
      </c>
      <c r="BN27" s="43">
        <v>0</v>
      </c>
      <c r="BO27" s="43">
        <v>0</v>
      </c>
      <c r="BP27" s="43">
        <v>0</v>
      </c>
      <c r="BQ27" s="43">
        <v>0</v>
      </c>
      <c r="BR27" s="43">
        <v>0</v>
      </c>
      <c r="BS27" s="43">
        <v>0</v>
      </c>
      <c r="BT27" s="43">
        <v>0</v>
      </c>
      <c r="BU27" s="43">
        <v>0</v>
      </c>
      <c r="BV27" s="43">
        <v>0</v>
      </c>
      <c r="BW27" s="43">
        <v>0</v>
      </c>
      <c r="BX27" s="43">
        <v>0</v>
      </c>
      <c r="BY27" s="43">
        <v>0</v>
      </c>
      <c r="BZ27" s="43">
        <v>0</v>
      </c>
      <c r="CA27" s="43">
        <v>0</v>
      </c>
      <c r="CB27" s="43">
        <v>0</v>
      </c>
      <c r="CC27" s="43">
        <v>0</v>
      </c>
      <c r="CD27" s="43">
        <v>0</v>
      </c>
      <c r="CE27" s="43">
        <v>0</v>
      </c>
      <c r="CF27" s="43">
        <v>0</v>
      </c>
      <c r="CG27" s="43">
        <v>0</v>
      </c>
      <c r="CH27" s="43">
        <v>0</v>
      </c>
      <c r="CI27" s="43">
        <v>0</v>
      </c>
      <c r="CJ27" s="43">
        <v>0</v>
      </c>
      <c r="CK27" s="43">
        <v>0</v>
      </c>
      <c r="CL27" s="43">
        <v>0</v>
      </c>
      <c r="CM27" s="43">
        <v>0</v>
      </c>
      <c r="CN27" s="43">
        <v>0</v>
      </c>
      <c r="CO27" s="43">
        <v>0</v>
      </c>
      <c r="CP27" s="43">
        <v>0</v>
      </c>
      <c r="CQ27" s="43">
        <v>0</v>
      </c>
      <c r="CR27" s="43">
        <v>0</v>
      </c>
      <c r="CS27" s="43">
        <v>0</v>
      </c>
      <c r="CT27" s="43">
        <v>0</v>
      </c>
      <c r="CU27" s="43">
        <v>0</v>
      </c>
      <c r="CV27" s="43">
        <v>0</v>
      </c>
      <c r="CW27" s="43">
        <v>0</v>
      </c>
      <c r="CX27" s="43">
        <v>0</v>
      </c>
      <c r="CY27" s="43">
        <v>0</v>
      </c>
      <c r="CZ27" s="43">
        <v>0</v>
      </c>
      <c r="DA27" s="43">
        <v>0</v>
      </c>
      <c r="DB27" s="43">
        <v>0</v>
      </c>
      <c r="DC27" s="43">
        <v>0</v>
      </c>
      <c r="DD27" s="43">
        <v>0</v>
      </c>
      <c r="DE27" s="43">
        <v>0</v>
      </c>
      <c r="DF27" s="43">
        <v>0</v>
      </c>
      <c r="DG27" s="43">
        <v>0</v>
      </c>
      <c r="DH27" s="43">
        <v>0</v>
      </c>
      <c r="DI27" s="43">
        <v>0</v>
      </c>
      <c r="DJ27" s="43">
        <v>0</v>
      </c>
      <c r="DK27" s="43">
        <v>0</v>
      </c>
      <c r="DL27" s="43">
        <v>0</v>
      </c>
      <c r="DM27" s="43">
        <v>0</v>
      </c>
      <c r="DN27" s="43">
        <v>0</v>
      </c>
      <c r="DO27" s="43">
        <v>0</v>
      </c>
      <c r="DP27" s="43">
        <v>0</v>
      </c>
      <c r="DQ27" s="43">
        <v>0</v>
      </c>
      <c r="DR27" s="43">
        <v>0</v>
      </c>
      <c r="DS27" s="43">
        <v>0</v>
      </c>
      <c r="DT27" s="43">
        <v>0</v>
      </c>
      <c r="DU27" s="43">
        <v>0</v>
      </c>
      <c r="DV27" s="43">
        <v>0</v>
      </c>
      <c r="DW27" s="43">
        <v>0</v>
      </c>
      <c r="DX27" s="43">
        <v>0</v>
      </c>
      <c r="DY27" s="43">
        <v>0</v>
      </c>
      <c r="DZ27" s="43">
        <v>0</v>
      </c>
      <c r="EA27" s="43">
        <v>0</v>
      </c>
      <c r="EB27" s="43">
        <v>0</v>
      </c>
      <c r="EC27" s="43">
        <v>0</v>
      </c>
      <c r="ED27" s="43">
        <v>0</v>
      </c>
      <c r="EE27" s="43">
        <v>0</v>
      </c>
      <c r="EF27" s="43">
        <v>0</v>
      </c>
      <c r="EG27" s="43">
        <v>0</v>
      </c>
      <c r="EH27" s="43">
        <v>0</v>
      </c>
      <c r="EI27" s="43">
        <v>0</v>
      </c>
      <c r="EJ27" s="43">
        <v>0</v>
      </c>
      <c r="EK27" s="43">
        <v>0</v>
      </c>
      <c r="EL27" s="43">
        <v>0</v>
      </c>
      <c r="EM27" s="43">
        <v>0</v>
      </c>
      <c r="EN27" s="43">
        <v>0</v>
      </c>
      <c r="EO27" s="43">
        <v>0</v>
      </c>
      <c r="EP27" s="43">
        <v>0</v>
      </c>
      <c r="EQ27" s="43">
        <v>0</v>
      </c>
      <c r="ER27" s="43">
        <v>0</v>
      </c>
      <c r="ES27" s="43">
        <v>0</v>
      </c>
      <c r="ET27" s="43">
        <v>0</v>
      </c>
      <c r="EU27" s="43">
        <v>0</v>
      </c>
      <c r="EV27" s="43">
        <v>0</v>
      </c>
      <c r="EW27" s="43" t="s">
        <v>54</v>
      </c>
      <c r="EX27" s="43" t="s">
        <v>312</v>
      </c>
      <c r="EY27" s="44" t="s">
        <v>121</v>
      </c>
      <c r="EZ27" s="44" t="s">
        <v>365</v>
      </c>
      <c r="FA27" s="44" t="str">
        <f t="shared" si="7"/>
        <v>NON</v>
      </c>
      <c r="FB27" s="44" t="str">
        <f t="shared" si="8"/>
        <v>NON</v>
      </c>
      <c r="FC27" s="44" t="str">
        <f t="shared" si="9"/>
        <v>NON</v>
      </c>
      <c r="FD27" s="44" t="str">
        <f t="shared" si="10"/>
        <v>NON</v>
      </c>
      <c r="FF27" s="44">
        <f t="shared" si="11"/>
        <v>0</v>
      </c>
      <c r="FG27" s="44" t="str">
        <f t="shared" si="12"/>
        <v/>
      </c>
      <c r="FH27" s="44" t="str">
        <f t="shared" si="6"/>
        <v>NON</v>
      </c>
    </row>
    <row r="28" spans="1:164" s="44" customFormat="1" x14ac:dyDescent="0.25">
      <c r="A28" s="45" t="s">
        <v>669</v>
      </c>
      <c r="B28" s="43">
        <v>500000054</v>
      </c>
      <c r="C28" s="43" t="s">
        <v>670</v>
      </c>
      <c r="D28" s="43" t="s">
        <v>110</v>
      </c>
      <c r="E28" s="43" t="s">
        <v>671</v>
      </c>
      <c r="F28" s="43" t="s">
        <v>672</v>
      </c>
      <c r="G28" s="43" t="s">
        <v>54</v>
      </c>
      <c r="H28" s="43" t="s">
        <v>673</v>
      </c>
      <c r="I28" s="43" t="s">
        <v>54</v>
      </c>
      <c r="J28" s="43" t="s">
        <v>674</v>
      </c>
      <c r="K28" s="43" t="s">
        <v>54</v>
      </c>
      <c r="L28" s="43">
        <v>0</v>
      </c>
      <c r="M28" s="43" t="s">
        <v>54</v>
      </c>
      <c r="N28" s="43" t="s">
        <v>55</v>
      </c>
      <c r="O28" s="43" t="s">
        <v>54</v>
      </c>
      <c r="P28" s="43" t="s">
        <v>55</v>
      </c>
      <c r="Q28" s="43">
        <v>0</v>
      </c>
      <c r="R28" s="43" t="s">
        <v>55</v>
      </c>
      <c r="S28" s="43">
        <v>0</v>
      </c>
      <c r="T28" s="43">
        <v>0</v>
      </c>
      <c r="U28" s="43">
        <v>0</v>
      </c>
      <c r="V28" s="43" t="s">
        <v>54</v>
      </c>
      <c r="W28" s="43" t="s">
        <v>675</v>
      </c>
      <c r="X28" s="43">
        <v>0</v>
      </c>
      <c r="Y28" s="43">
        <v>0</v>
      </c>
      <c r="Z28" s="43" t="s">
        <v>55</v>
      </c>
      <c r="AA28" s="43" t="s">
        <v>676</v>
      </c>
      <c r="AB28" s="43" t="s">
        <v>55</v>
      </c>
      <c r="AC28" s="43">
        <v>0</v>
      </c>
      <c r="AD28" s="43">
        <v>0</v>
      </c>
      <c r="AE28" s="43" t="s">
        <v>55</v>
      </c>
      <c r="AF28" s="43" t="s">
        <v>55</v>
      </c>
      <c r="AG28" s="43" t="s">
        <v>55</v>
      </c>
      <c r="AH28" s="43" t="s">
        <v>55</v>
      </c>
      <c r="AI28" s="43" t="s">
        <v>54</v>
      </c>
      <c r="AJ28" s="43" t="s">
        <v>55</v>
      </c>
      <c r="AK28" s="43" t="s">
        <v>54</v>
      </c>
      <c r="AL28" s="43" t="s">
        <v>55</v>
      </c>
      <c r="AM28" s="43" t="s">
        <v>55</v>
      </c>
      <c r="AN28" s="43" t="s">
        <v>55</v>
      </c>
      <c r="AO28" s="43" t="s">
        <v>677</v>
      </c>
      <c r="AP28" s="43" t="s">
        <v>22</v>
      </c>
      <c r="AQ28" s="43" t="s">
        <v>19</v>
      </c>
      <c r="AR28" s="43" t="s">
        <v>22</v>
      </c>
      <c r="AS28" s="43" t="s">
        <v>20</v>
      </c>
      <c r="AT28" s="43" t="s">
        <v>20</v>
      </c>
      <c r="AU28" s="43" t="s">
        <v>19</v>
      </c>
      <c r="AV28" s="43">
        <v>0</v>
      </c>
      <c r="AW28" s="43" t="s">
        <v>678</v>
      </c>
      <c r="AX28" s="43">
        <v>0</v>
      </c>
      <c r="AY28" s="43">
        <v>0</v>
      </c>
      <c r="AZ28" s="43">
        <v>0</v>
      </c>
      <c r="BA28" s="43">
        <v>0</v>
      </c>
      <c r="BB28" s="43">
        <v>0</v>
      </c>
      <c r="BC28" s="43">
        <v>0</v>
      </c>
      <c r="BD28" s="43">
        <v>0</v>
      </c>
      <c r="BE28" s="43">
        <v>0</v>
      </c>
      <c r="BF28" s="43">
        <v>0</v>
      </c>
      <c r="BG28" s="43">
        <v>0</v>
      </c>
      <c r="BH28" s="43">
        <v>0</v>
      </c>
      <c r="BI28" s="43">
        <v>0</v>
      </c>
      <c r="BJ28" s="43">
        <v>0</v>
      </c>
      <c r="BK28" s="43">
        <v>0</v>
      </c>
      <c r="BL28" s="43">
        <v>0</v>
      </c>
      <c r="BM28" s="43">
        <v>0</v>
      </c>
      <c r="BN28" s="43">
        <v>0</v>
      </c>
      <c r="BO28" s="43">
        <v>0</v>
      </c>
      <c r="BP28" s="43">
        <v>0</v>
      </c>
      <c r="BQ28" s="43">
        <v>0</v>
      </c>
      <c r="BR28" s="43">
        <v>0</v>
      </c>
      <c r="BS28" s="43">
        <v>0</v>
      </c>
      <c r="BT28" s="43">
        <v>0</v>
      </c>
      <c r="BU28" s="43">
        <v>0</v>
      </c>
      <c r="BV28" s="43">
        <v>0</v>
      </c>
      <c r="BW28" s="43">
        <v>0</v>
      </c>
      <c r="BX28" s="43">
        <v>0</v>
      </c>
      <c r="BY28" s="43">
        <v>0</v>
      </c>
      <c r="BZ28" s="43">
        <v>0</v>
      </c>
      <c r="CA28" s="43">
        <v>0</v>
      </c>
      <c r="CB28" s="43">
        <v>0</v>
      </c>
      <c r="CC28" s="43">
        <v>0</v>
      </c>
      <c r="CD28" s="43">
        <v>0</v>
      </c>
      <c r="CE28" s="43">
        <v>0</v>
      </c>
      <c r="CF28" s="43">
        <v>0</v>
      </c>
      <c r="CG28" s="43">
        <v>0</v>
      </c>
      <c r="CH28" s="43">
        <v>0</v>
      </c>
      <c r="CI28" s="43">
        <v>0</v>
      </c>
      <c r="CJ28" s="43">
        <v>0</v>
      </c>
      <c r="CK28" s="43">
        <v>0</v>
      </c>
      <c r="CL28" s="43">
        <v>0</v>
      </c>
      <c r="CM28" s="43">
        <v>0</v>
      </c>
      <c r="CN28" s="43">
        <v>0</v>
      </c>
      <c r="CO28" s="43">
        <v>0</v>
      </c>
      <c r="CP28" s="43">
        <v>0</v>
      </c>
      <c r="CQ28" s="43">
        <v>0</v>
      </c>
      <c r="CR28" s="43">
        <v>0</v>
      </c>
      <c r="CS28" s="43">
        <v>0</v>
      </c>
      <c r="CT28" s="43">
        <v>0</v>
      </c>
      <c r="CU28" s="43">
        <v>0</v>
      </c>
      <c r="CV28" s="43">
        <v>0</v>
      </c>
      <c r="CW28" s="43">
        <v>0</v>
      </c>
      <c r="CX28" s="43">
        <v>0</v>
      </c>
      <c r="CY28" s="43">
        <v>0</v>
      </c>
      <c r="CZ28" s="43">
        <v>0</v>
      </c>
      <c r="DA28" s="43">
        <v>0</v>
      </c>
      <c r="DB28" s="43">
        <v>0</v>
      </c>
      <c r="DC28" s="43">
        <v>0</v>
      </c>
      <c r="DD28" s="43">
        <v>0</v>
      </c>
      <c r="DE28" s="43">
        <v>0</v>
      </c>
      <c r="DF28" s="43">
        <v>0</v>
      </c>
      <c r="DG28" s="43">
        <v>0</v>
      </c>
      <c r="DH28" s="43">
        <v>0</v>
      </c>
      <c r="DI28" s="43">
        <v>0</v>
      </c>
      <c r="DJ28" s="43">
        <v>0</v>
      </c>
      <c r="DK28" s="43">
        <v>0</v>
      </c>
      <c r="DL28" s="43">
        <v>0</v>
      </c>
      <c r="DM28" s="43">
        <v>0</v>
      </c>
      <c r="DN28" s="43">
        <v>0</v>
      </c>
      <c r="DO28" s="43">
        <v>0</v>
      </c>
      <c r="DP28" s="43">
        <v>0</v>
      </c>
      <c r="DQ28" s="43">
        <v>0</v>
      </c>
      <c r="DR28" s="43">
        <v>0</v>
      </c>
      <c r="DS28" s="43">
        <v>0</v>
      </c>
      <c r="DT28" s="43">
        <v>0</v>
      </c>
      <c r="DU28" s="43">
        <v>0</v>
      </c>
      <c r="DV28" s="43">
        <v>0</v>
      </c>
      <c r="DW28" s="43">
        <v>0</v>
      </c>
      <c r="DX28" s="43">
        <v>0</v>
      </c>
      <c r="DY28" s="43">
        <v>0</v>
      </c>
      <c r="DZ28" s="43">
        <v>0</v>
      </c>
      <c r="EA28" s="43">
        <v>0</v>
      </c>
      <c r="EB28" s="43">
        <v>0</v>
      </c>
      <c r="EC28" s="43">
        <v>0</v>
      </c>
      <c r="ED28" s="43">
        <v>0</v>
      </c>
      <c r="EE28" s="43">
        <v>0</v>
      </c>
      <c r="EF28" s="43">
        <v>0</v>
      </c>
      <c r="EG28" s="43">
        <v>0</v>
      </c>
      <c r="EH28" s="43">
        <v>0</v>
      </c>
      <c r="EI28" s="43">
        <v>0</v>
      </c>
      <c r="EJ28" s="43">
        <v>0</v>
      </c>
      <c r="EK28" s="43">
        <v>0</v>
      </c>
      <c r="EL28" s="43">
        <v>0</v>
      </c>
      <c r="EM28" s="43">
        <v>0</v>
      </c>
      <c r="EN28" s="43">
        <v>0</v>
      </c>
      <c r="EO28" s="43">
        <v>0</v>
      </c>
      <c r="EP28" s="43">
        <v>0</v>
      </c>
      <c r="EQ28" s="43">
        <v>0</v>
      </c>
      <c r="ER28" s="43">
        <v>0</v>
      </c>
      <c r="ES28" s="43">
        <v>0</v>
      </c>
      <c r="ET28" s="43">
        <v>0</v>
      </c>
      <c r="EU28" s="43">
        <v>0</v>
      </c>
      <c r="EV28" s="43">
        <v>0</v>
      </c>
      <c r="EW28" s="43" t="s">
        <v>54</v>
      </c>
      <c r="EX28" s="43" t="s">
        <v>312</v>
      </c>
      <c r="EY28" s="44" t="s">
        <v>121</v>
      </c>
      <c r="EZ28" s="44" t="s">
        <v>365</v>
      </c>
      <c r="FA28" s="44" t="str">
        <f t="shared" si="7"/>
        <v>NON</v>
      </c>
      <c r="FB28" s="44" t="str">
        <f t="shared" si="8"/>
        <v>NON</v>
      </c>
      <c r="FC28" s="44" t="str">
        <f t="shared" si="9"/>
        <v>NON</v>
      </c>
      <c r="FD28" s="44" t="str">
        <f t="shared" si="10"/>
        <v>NON</v>
      </c>
      <c r="FF28" s="44">
        <f t="shared" si="11"/>
        <v>0</v>
      </c>
      <c r="FG28" s="44" t="str">
        <f t="shared" si="12"/>
        <v/>
      </c>
      <c r="FH28" s="44" t="str">
        <f t="shared" si="6"/>
        <v>NON</v>
      </c>
    </row>
    <row r="29" spans="1:164" s="44" customFormat="1" x14ac:dyDescent="0.25">
      <c r="A29" s="45" t="s">
        <v>679</v>
      </c>
      <c r="B29" s="43">
        <v>500000062</v>
      </c>
      <c r="C29" s="43" t="s">
        <v>102</v>
      </c>
      <c r="D29" s="43" t="s">
        <v>680</v>
      </c>
      <c r="E29" s="43" t="s">
        <v>681</v>
      </c>
      <c r="F29" s="43" t="s">
        <v>682</v>
      </c>
      <c r="G29" s="43" t="s">
        <v>54</v>
      </c>
      <c r="H29" s="43" t="s">
        <v>683</v>
      </c>
      <c r="I29" s="43" t="s">
        <v>54</v>
      </c>
      <c r="J29" s="43" t="s">
        <v>684</v>
      </c>
      <c r="K29" s="43" t="s">
        <v>54</v>
      </c>
      <c r="L29" s="43">
        <v>0</v>
      </c>
      <c r="M29" s="43" t="s">
        <v>54</v>
      </c>
      <c r="N29" s="43">
        <v>0</v>
      </c>
      <c r="O29" s="43" t="s">
        <v>54</v>
      </c>
      <c r="P29" s="43">
        <v>0</v>
      </c>
      <c r="Q29" s="43">
        <v>0</v>
      </c>
      <c r="R29" s="43">
        <v>0</v>
      </c>
      <c r="S29" s="43">
        <v>0</v>
      </c>
      <c r="T29" s="43" t="s">
        <v>54</v>
      </c>
      <c r="U29" s="43">
        <v>0</v>
      </c>
      <c r="V29" s="43" t="s">
        <v>55</v>
      </c>
      <c r="W29" s="43" t="s">
        <v>685</v>
      </c>
      <c r="X29" s="43">
        <v>0</v>
      </c>
      <c r="Y29" s="43">
        <v>0</v>
      </c>
      <c r="Z29" s="43" t="s">
        <v>55</v>
      </c>
      <c r="AA29" s="43" t="s">
        <v>686</v>
      </c>
      <c r="AB29" s="43" t="s">
        <v>54</v>
      </c>
      <c r="AC29" s="43" t="s">
        <v>687</v>
      </c>
      <c r="AD29" s="43">
        <v>0</v>
      </c>
      <c r="AE29" s="43" t="s">
        <v>55</v>
      </c>
      <c r="AF29" s="43" t="s">
        <v>55</v>
      </c>
      <c r="AG29" s="43" t="s">
        <v>55</v>
      </c>
      <c r="AH29" s="43" t="s">
        <v>55</v>
      </c>
      <c r="AI29" s="43" t="s">
        <v>54</v>
      </c>
      <c r="AJ29" s="43" t="s">
        <v>55</v>
      </c>
      <c r="AK29" s="43" t="s">
        <v>55</v>
      </c>
      <c r="AL29" s="43" t="s">
        <v>54</v>
      </c>
      <c r="AM29" s="43" t="s">
        <v>54</v>
      </c>
      <c r="AN29" s="43">
        <v>0</v>
      </c>
      <c r="AO29" s="43">
        <v>0</v>
      </c>
      <c r="AP29" s="43" t="s">
        <v>22</v>
      </c>
      <c r="AQ29" s="43" t="s">
        <v>19</v>
      </c>
      <c r="AR29" s="43" t="s">
        <v>20</v>
      </c>
      <c r="AS29" s="43" t="s">
        <v>20</v>
      </c>
      <c r="AT29" s="43" t="s">
        <v>19</v>
      </c>
      <c r="AU29" s="43" t="s">
        <v>19</v>
      </c>
      <c r="AV29" s="43">
        <v>0</v>
      </c>
      <c r="AW29" s="43">
        <v>0</v>
      </c>
      <c r="AX29" s="43">
        <v>0</v>
      </c>
      <c r="AY29" s="43">
        <v>0</v>
      </c>
      <c r="AZ29" s="43">
        <v>0</v>
      </c>
      <c r="BA29" s="43">
        <v>0</v>
      </c>
      <c r="BB29" s="43">
        <v>0</v>
      </c>
      <c r="BC29" s="43">
        <v>0</v>
      </c>
      <c r="BD29" s="43">
        <v>0</v>
      </c>
      <c r="BE29" s="43">
        <v>0</v>
      </c>
      <c r="BF29" s="43">
        <v>0</v>
      </c>
      <c r="BG29" s="43">
        <v>0</v>
      </c>
      <c r="BH29" s="43">
        <v>0</v>
      </c>
      <c r="BI29" s="43">
        <v>0</v>
      </c>
      <c r="BJ29" s="43">
        <v>0</v>
      </c>
      <c r="BK29" s="43">
        <v>0</v>
      </c>
      <c r="BL29" s="43">
        <v>0</v>
      </c>
      <c r="BM29" s="43">
        <v>0</v>
      </c>
      <c r="BN29" s="43">
        <v>0</v>
      </c>
      <c r="BO29" s="43">
        <v>0</v>
      </c>
      <c r="BP29" s="43">
        <v>0</v>
      </c>
      <c r="BQ29" s="43">
        <v>0</v>
      </c>
      <c r="BR29" s="43">
        <v>0</v>
      </c>
      <c r="BS29" s="43">
        <v>0</v>
      </c>
      <c r="BT29" s="43">
        <v>0</v>
      </c>
      <c r="BU29" s="43">
        <v>0</v>
      </c>
      <c r="BV29" s="43">
        <v>0</v>
      </c>
      <c r="BW29" s="43">
        <v>0</v>
      </c>
      <c r="BX29" s="43">
        <v>0</v>
      </c>
      <c r="BY29" s="43">
        <v>0</v>
      </c>
      <c r="BZ29" s="43">
        <v>0</v>
      </c>
      <c r="CA29" s="43">
        <v>0</v>
      </c>
      <c r="CB29" s="43">
        <v>0</v>
      </c>
      <c r="CC29" s="43">
        <v>0</v>
      </c>
      <c r="CD29" s="43">
        <v>0</v>
      </c>
      <c r="CE29" s="43">
        <v>0</v>
      </c>
      <c r="CF29" s="43">
        <v>0</v>
      </c>
      <c r="CG29" s="43">
        <v>0</v>
      </c>
      <c r="CH29" s="43">
        <v>0</v>
      </c>
      <c r="CI29" s="43">
        <v>0</v>
      </c>
      <c r="CJ29" s="43">
        <v>0</v>
      </c>
      <c r="CK29" s="43">
        <v>0</v>
      </c>
      <c r="CL29" s="43">
        <v>0</v>
      </c>
      <c r="CM29" s="43">
        <v>0</v>
      </c>
      <c r="CN29" s="43">
        <v>0</v>
      </c>
      <c r="CO29" s="43">
        <v>0</v>
      </c>
      <c r="CP29" s="43">
        <v>0</v>
      </c>
      <c r="CQ29" s="43">
        <v>0</v>
      </c>
      <c r="CR29" s="43">
        <v>0</v>
      </c>
      <c r="CS29" s="43">
        <v>0</v>
      </c>
      <c r="CT29" s="43">
        <v>0</v>
      </c>
      <c r="CU29" s="43">
        <v>0</v>
      </c>
      <c r="CV29" s="43">
        <v>0</v>
      </c>
      <c r="CW29" s="43">
        <v>0</v>
      </c>
      <c r="CX29" s="43">
        <v>0</v>
      </c>
      <c r="CY29" s="43">
        <v>0</v>
      </c>
      <c r="CZ29" s="43">
        <v>0</v>
      </c>
      <c r="DA29" s="43">
        <v>0</v>
      </c>
      <c r="DB29" s="43">
        <v>0</v>
      </c>
      <c r="DC29" s="43">
        <v>0</v>
      </c>
      <c r="DD29" s="43">
        <v>0</v>
      </c>
      <c r="DE29" s="43">
        <v>0</v>
      </c>
      <c r="DF29" s="43">
        <v>0</v>
      </c>
      <c r="DG29" s="43">
        <v>0</v>
      </c>
      <c r="DH29" s="43">
        <v>0</v>
      </c>
      <c r="DI29" s="43">
        <v>0</v>
      </c>
      <c r="DJ29" s="43">
        <v>0</v>
      </c>
      <c r="DK29" s="43">
        <v>0</v>
      </c>
      <c r="DL29" s="43">
        <v>0</v>
      </c>
      <c r="DM29" s="43">
        <v>0</v>
      </c>
      <c r="DN29" s="43">
        <v>0</v>
      </c>
      <c r="DO29" s="43">
        <v>0</v>
      </c>
      <c r="DP29" s="43">
        <v>0</v>
      </c>
      <c r="DQ29" s="43">
        <v>0</v>
      </c>
      <c r="DR29" s="43">
        <v>0</v>
      </c>
      <c r="DS29" s="43">
        <v>0</v>
      </c>
      <c r="DT29" s="43">
        <v>0</v>
      </c>
      <c r="DU29" s="43">
        <v>0</v>
      </c>
      <c r="DV29" s="43">
        <v>0</v>
      </c>
      <c r="DW29" s="43">
        <v>0</v>
      </c>
      <c r="DX29" s="43">
        <v>0</v>
      </c>
      <c r="DY29" s="43">
        <v>0</v>
      </c>
      <c r="DZ29" s="43">
        <v>0</v>
      </c>
      <c r="EA29" s="43">
        <v>0</v>
      </c>
      <c r="EB29" s="43">
        <v>0</v>
      </c>
      <c r="EC29" s="43">
        <v>0</v>
      </c>
      <c r="ED29" s="43">
        <v>0</v>
      </c>
      <c r="EE29" s="43">
        <v>0</v>
      </c>
      <c r="EF29" s="43">
        <v>0</v>
      </c>
      <c r="EG29" s="43">
        <v>0</v>
      </c>
      <c r="EH29" s="43">
        <v>0</v>
      </c>
      <c r="EI29" s="43">
        <v>0</v>
      </c>
      <c r="EJ29" s="43">
        <v>0</v>
      </c>
      <c r="EK29" s="43">
        <v>0</v>
      </c>
      <c r="EL29" s="43">
        <v>0</v>
      </c>
      <c r="EM29" s="43">
        <v>0</v>
      </c>
      <c r="EN29" s="43">
        <v>0</v>
      </c>
      <c r="EO29" s="43">
        <v>0</v>
      </c>
      <c r="EP29" s="43">
        <v>0</v>
      </c>
      <c r="EQ29" s="43">
        <v>0</v>
      </c>
      <c r="ER29" s="43">
        <v>0</v>
      </c>
      <c r="ES29" s="43">
        <v>0</v>
      </c>
      <c r="ET29" s="43">
        <v>0</v>
      </c>
      <c r="EU29" s="43">
        <v>0</v>
      </c>
      <c r="EV29" s="43">
        <v>0</v>
      </c>
      <c r="EW29" s="43" t="s">
        <v>54</v>
      </c>
      <c r="EX29" s="43" t="s">
        <v>312</v>
      </c>
      <c r="EY29" s="44" t="s">
        <v>121</v>
      </c>
      <c r="EZ29" s="44" t="s">
        <v>365</v>
      </c>
      <c r="FA29" s="44" t="str">
        <f t="shared" si="7"/>
        <v>NON</v>
      </c>
      <c r="FB29" s="44" t="str">
        <f t="shared" si="8"/>
        <v>NON</v>
      </c>
      <c r="FC29" s="44" t="str">
        <f t="shared" si="9"/>
        <v>NON</v>
      </c>
      <c r="FD29" s="44" t="str">
        <f t="shared" si="10"/>
        <v>NON</v>
      </c>
      <c r="FF29" s="44">
        <f t="shared" si="11"/>
        <v>0</v>
      </c>
      <c r="FG29" s="44" t="str">
        <f t="shared" si="12"/>
        <v/>
      </c>
      <c r="FH29" s="44" t="str">
        <f t="shared" si="6"/>
        <v>NON</v>
      </c>
    </row>
    <row r="30" spans="1:164" s="44" customFormat="1" x14ac:dyDescent="0.25">
      <c r="A30" s="45" t="s">
        <v>688</v>
      </c>
      <c r="B30" s="43">
        <v>500000096</v>
      </c>
      <c r="C30" s="43" t="s">
        <v>689</v>
      </c>
      <c r="D30" s="43" t="s">
        <v>82</v>
      </c>
      <c r="E30" s="43" t="s">
        <v>690</v>
      </c>
      <c r="F30" s="43" t="s">
        <v>691</v>
      </c>
      <c r="G30" s="43" t="s">
        <v>54</v>
      </c>
      <c r="H30" s="43" t="s">
        <v>692</v>
      </c>
      <c r="I30" s="43" t="s">
        <v>55</v>
      </c>
      <c r="J30" s="43" t="s">
        <v>693</v>
      </c>
      <c r="K30" s="43" t="s">
        <v>54</v>
      </c>
      <c r="L30" s="43" t="s">
        <v>694</v>
      </c>
      <c r="M30" s="43" t="s">
        <v>54</v>
      </c>
      <c r="N30" s="43" t="s">
        <v>54</v>
      </c>
      <c r="O30" s="43" t="s">
        <v>54</v>
      </c>
      <c r="P30" s="43" t="s">
        <v>54</v>
      </c>
      <c r="Q30" s="43" t="s">
        <v>695</v>
      </c>
      <c r="R30" s="43" t="s">
        <v>55</v>
      </c>
      <c r="S30" s="43">
        <v>0</v>
      </c>
      <c r="T30" s="43" t="s">
        <v>54</v>
      </c>
      <c r="U30" s="43" t="s">
        <v>696</v>
      </c>
      <c r="V30" s="43" t="s">
        <v>54</v>
      </c>
      <c r="W30" s="43" t="s">
        <v>697</v>
      </c>
      <c r="X30" s="43" t="s">
        <v>54</v>
      </c>
      <c r="Y30" s="43" t="s">
        <v>698</v>
      </c>
      <c r="Z30" s="43" t="s">
        <v>54</v>
      </c>
      <c r="AA30" s="43" t="s">
        <v>699</v>
      </c>
      <c r="AB30" s="43" t="s">
        <v>54</v>
      </c>
      <c r="AC30" s="43" t="s">
        <v>700</v>
      </c>
      <c r="AD30" s="43">
        <v>0</v>
      </c>
      <c r="AE30" s="43" t="s">
        <v>55</v>
      </c>
      <c r="AF30" s="43" t="s">
        <v>55</v>
      </c>
      <c r="AG30" s="43" t="s">
        <v>55</v>
      </c>
      <c r="AH30" s="43" t="s">
        <v>55</v>
      </c>
      <c r="AI30" s="43" t="s">
        <v>55</v>
      </c>
      <c r="AJ30" s="43" t="s">
        <v>55</v>
      </c>
      <c r="AK30" s="43" t="s">
        <v>55</v>
      </c>
      <c r="AL30" s="43" t="s">
        <v>54</v>
      </c>
      <c r="AM30" s="43" t="s">
        <v>55</v>
      </c>
      <c r="AN30" s="43" t="s">
        <v>54</v>
      </c>
      <c r="AO30" s="43" t="s">
        <v>701</v>
      </c>
      <c r="AP30" s="43" t="s">
        <v>19</v>
      </c>
      <c r="AQ30" s="43" t="s">
        <v>22</v>
      </c>
      <c r="AR30" s="43" t="s">
        <v>19</v>
      </c>
      <c r="AS30" s="43" t="s">
        <v>22</v>
      </c>
      <c r="AT30" s="43" t="s">
        <v>20</v>
      </c>
      <c r="AU30" s="43" t="s">
        <v>22</v>
      </c>
      <c r="AV30" s="43" t="s">
        <v>22</v>
      </c>
      <c r="AW30" s="43" t="s">
        <v>702</v>
      </c>
      <c r="AX30" s="43" t="s">
        <v>54</v>
      </c>
      <c r="AY30" s="43" t="s">
        <v>54</v>
      </c>
      <c r="AZ30" s="43">
        <v>0</v>
      </c>
      <c r="BA30" s="43">
        <v>0</v>
      </c>
      <c r="BB30" s="43">
        <v>0</v>
      </c>
      <c r="BC30" s="43">
        <v>0</v>
      </c>
      <c r="BD30" s="43">
        <v>0</v>
      </c>
      <c r="BE30" s="43" t="s">
        <v>54</v>
      </c>
      <c r="BF30" s="43">
        <v>0</v>
      </c>
      <c r="BG30" s="43" t="s">
        <v>54</v>
      </c>
      <c r="BH30" s="43" t="s">
        <v>55</v>
      </c>
      <c r="BI30" s="43">
        <v>0</v>
      </c>
      <c r="BJ30" s="43" t="s">
        <v>54</v>
      </c>
      <c r="BK30" s="43" t="s">
        <v>54</v>
      </c>
      <c r="BL30" s="43" t="s">
        <v>54</v>
      </c>
      <c r="BM30" s="43" t="s">
        <v>54</v>
      </c>
      <c r="BN30" s="43" t="s">
        <v>703</v>
      </c>
      <c r="BO30" s="43" t="s">
        <v>54</v>
      </c>
      <c r="BP30" s="43" t="s">
        <v>55</v>
      </c>
      <c r="BQ30" s="43" t="s">
        <v>54</v>
      </c>
      <c r="BR30" s="43" t="s">
        <v>55</v>
      </c>
      <c r="BS30" s="43" t="s">
        <v>54</v>
      </c>
      <c r="BT30" s="43" t="s">
        <v>55</v>
      </c>
      <c r="BU30" s="43" t="s">
        <v>704</v>
      </c>
      <c r="BV30" s="43" t="s">
        <v>54</v>
      </c>
      <c r="BW30" s="43" t="s">
        <v>54</v>
      </c>
      <c r="BX30" s="43" t="s">
        <v>54</v>
      </c>
      <c r="BY30" s="43">
        <v>0</v>
      </c>
      <c r="BZ30" s="43">
        <v>0</v>
      </c>
      <c r="CA30" s="43">
        <v>0</v>
      </c>
      <c r="CB30" s="43" t="s">
        <v>54</v>
      </c>
      <c r="CC30" s="43" t="s">
        <v>54</v>
      </c>
      <c r="CD30" s="43" t="s">
        <v>54</v>
      </c>
      <c r="CE30" s="43" t="s">
        <v>705</v>
      </c>
      <c r="CF30" s="43" t="s">
        <v>706</v>
      </c>
      <c r="CG30" s="43" t="s">
        <v>23</v>
      </c>
      <c r="CH30" s="43" t="s">
        <v>23</v>
      </c>
      <c r="CI30" s="43" t="s">
        <v>23</v>
      </c>
      <c r="CJ30" s="43">
        <v>0</v>
      </c>
      <c r="CK30" s="43">
        <v>0</v>
      </c>
      <c r="CL30" s="43">
        <v>0</v>
      </c>
      <c r="CM30" s="43" t="s">
        <v>24</v>
      </c>
      <c r="CN30" s="43" t="s">
        <v>24</v>
      </c>
      <c r="CO30" s="43" t="s">
        <v>24</v>
      </c>
      <c r="CP30" s="43" t="s">
        <v>707</v>
      </c>
      <c r="CQ30" s="43" t="s">
        <v>54</v>
      </c>
      <c r="CR30" s="43" t="s">
        <v>708</v>
      </c>
      <c r="CS30" s="43" t="s">
        <v>20</v>
      </c>
      <c r="CT30" s="43" t="s">
        <v>20</v>
      </c>
      <c r="CU30" s="43" t="s">
        <v>21</v>
      </c>
      <c r="CV30" s="43" t="s">
        <v>22</v>
      </c>
      <c r="CW30" s="43" t="s">
        <v>20</v>
      </c>
      <c r="CX30" s="43" t="s">
        <v>22</v>
      </c>
      <c r="CY30" s="43" t="s">
        <v>20</v>
      </c>
      <c r="CZ30" s="43" t="s">
        <v>22</v>
      </c>
      <c r="DA30" s="43">
        <v>0</v>
      </c>
      <c r="DB30" s="43" t="s">
        <v>709</v>
      </c>
      <c r="DC30" s="43" t="s">
        <v>54</v>
      </c>
      <c r="DD30" s="43" t="s">
        <v>710</v>
      </c>
      <c r="DE30" s="43" t="s">
        <v>711</v>
      </c>
      <c r="DF30" s="43" t="s">
        <v>712</v>
      </c>
      <c r="DG30" s="43" t="s">
        <v>54</v>
      </c>
      <c r="DH30" s="43" t="s">
        <v>713</v>
      </c>
      <c r="DI30" s="43" t="s">
        <v>714</v>
      </c>
      <c r="DJ30" s="43" t="s">
        <v>134</v>
      </c>
      <c r="DK30" s="43">
        <v>0.4</v>
      </c>
      <c r="DL30" s="43">
        <v>0.1</v>
      </c>
      <c r="DM30" s="43">
        <v>0</v>
      </c>
      <c r="DN30" s="43">
        <v>0</v>
      </c>
      <c r="DO30" s="43">
        <v>0</v>
      </c>
      <c r="DP30" s="43">
        <v>0</v>
      </c>
      <c r="DQ30" s="43">
        <v>0</v>
      </c>
      <c r="DR30" s="43">
        <v>0</v>
      </c>
      <c r="DS30" s="43">
        <v>0</v>
      </c>
      <c r="DT30" s="43">
        <v>0</v>
      </c>
      <c r="DU30" s="43">
        <v>0</v>
      </c>
      <c r="DV30" s="43">
        <v>0</v>
      </c>
      <c r="DW30" s="43">
        <v>0</v>
      </c>
      <c r="DX30" s="43">
        <v>0</v>
      </c>
      <c r="DY30" s="43">
        <v>0.2</v>
      </c>
      <c r="DZ30" s="43">
        <v>0.1</v>
      </c>
      <c r="EA30" s="43">
        <v>0</v>
      </c>
      <c r="EB30" s="43">
        <v>0</v>
      </c>
      <c r="EC30" s="43">
        <v>0.2</v>
      </c>
      <c r="ED30" s="43">
        <v>0.1</v>
      </c>
      <c r="EE30" s="43">
        <v>0</v>
      </c>
      <c r="EF30" s="43">
        <v>0</v>
      </c>
      <c r="EG30" s="43">
        <v>0</v>
      </c>
      <c r="EH30" s="43" t="s">
        <v>55</v>
      </c>
      <c r="EI30" s="43">
        <v>0</v>
      </c>
      <c r="EJ30" s="43" t="s">
        <v>54</v>
      </c>
      <c r="EK30" s="43" t="s">
        <v>715</v>
      </c>
      <c r="EL30" s="43" t="s">
        <v>54</v>
      </c>
      <c r="EM30" s="43" t="s">
        <v>54</v>
      </c>
      <c r="EN30" s="43" t="s">
        <v>54</v>
      </c>
      <c r="EO30" s="43" t="s">
        <v>54</v>
      </c>
      <c r="EP30" s="43" t="s">
        <v>55</v>
      </c>
      <c r="EQ30" s="43" t="s">
        <v>54</v>
      </c>
      <c r="ER30" s="43" t="s">
        <v>54</v>
      </c>
      <c r="ES30" s="43" t="s">
        <v>54</v>
      </c>
      <c r="ET30" s="43" t="s">
        <v>54</v>
      </c>
      <c r="EU30" s="43" t="s">
        <v>55</v>
      </c>
      <c r="EV30" s="43">
        <v>0</v>
      </c>
      <c r="EW30" s="43" t="s">
        <v>54</v>
      </c>
      <c r="EX30" s="43" t="s">
        <v>312</v>
      </c>
      <c r="EY30" s="44" t="s">
        <v>121</v>
      </c>
      <c r="EZ30" s="44" t="s">
        <v>365</v>
      </c>
      <c r="FA30" s="44" t="str">
        <f t="shared" si="7"/>
        <v>OUI</v>
      </c>
      <c r="FB30" s="44" t="str">
        <f t="shared" si="8"/>
        <v>NON</v>
      </c>
      <c r="FC30" s="44" t="str">
        <f t="shared" si="9"/>
        <v>OUI</v>
      </c>
      <c r="FD30" s="44" t="str">
        <f t="shared" si="10"/>
        <v>NON</v>
      </c>
      <c r="FF30" s="44">
        <f t="shared" si="11"/>
        <v>1</v>
      </c>
      <c r="FG30" s="44" t="str">
        <f t="shared" si="12"/>
        <v/>
      </c>
      <c r="FH30" s="44" t="str">
        <f t="shared" si="6"/>
        <v>OUI</v>
      </c>
    </row>
    <row r="31" spans="1:164" s="44" customFormat="1" x14ac:dyDescent="0.25">
      <c r="A31" s="45" t="s">
        <v>716</v>
      </c>
      <c r="B31" s="43">
        <v>500000112</v>
      </c>
      <c r="C31" s="43" t="s">
        <v>717</v>
      </c>
      <c r="D31" s="43" t="s">
        <v>63</v>
      </c>
      <c r="E31" s="43" t="s">
        <v>718</v>
      </c>
      <c r="F31" s="43" t="s">
        <v>719</v>
      </c>
      <c r="G31" s="43" t="s">
        <v>55</v>
      </c>
      <c r="H31" s="43">
        <v>0</v>
      </c>
      <c r="I31" s="43" t="s">
        <v>55</v>
      </c>
      <c r="J31" s="43">
        <v>0</v>
      </c>
      <c r="K31" s="43" t="s">
        <v>54</v>
      </c>
      <c r="L31" s="43" t="s">
        <v>720</v>
      </c>
      <c r="M31" s="43" t="s">
        <v>54</v>
      </c>
      <c r="N31" s="43" t="s">
        <v>55</v>
      </c>
      <c r="O31" s="43" t="s">
        <v>54</v>
      </c>
      <c r="P31" s="43" t="s">
        <v>55</v>
      </c>
      <c r="Q31" s="43">
        <v>0</v>
      </c>
      <c r="R31" s="43" t="s">
        <v>54</v>
      </c>
      <c r="S31" s="43" t="s">
        <v>721</v>
      </c>
      <c r="T31" s="43" t="s">
        <v>54</v>
      </c>
      <c r="U31" s="43" t="s">
        <v>722</v>
      </c>
      <c r="V31" s="43" t="s">
        <v>54</v>
      </c>
      <c r="W31" s="43" t="s">
        <v>723</v>
      </c>
      <c r="X31" s="43" t="s">
        <v>55</v>
      </c>
      <c r="Y31" s="43">
        <v>0</v>
      </c>
      <c r="Z31" s="43" t="s">
        <v>55</v>
      </c>
      <c r="AA31" s="43" t="s">
        <v>724</v>
      </c>
      <c r="AB31" s="43" t="s">
        <v>55</v>
      </c>
      <c r="AC31" s="43">
        <v>0</v>
      </c>
      <c r="AD31" s="43">
        <v>0</v>
      </c>
      <c r="AE31" s="43" t="s">
        <v>55</v>
      </c>
      <c r="AF31" s="43" t="s">
        <v>55</v>
      </c>
      <c r="AG31" s="43" t="s">
        <v>54</v>
      </c>
      <c r="AH31" s="43" t="s">
        <v>55</v>
      </c>
      <c r="AI31" s="43" t="s">
        <v>54</v>
      </c>
      <c r="AJ31" s="43" t="s">
        <v>55</v>
      </c>
      <c r="AK31" s="43" t="s">
        <v>54</v>
      </c>
      <c r="AL31" s="43" t="s">
        <v>55</v>
      </c>
      <c r="AM31" s="43" t="s">
        <v>55</v>
      </c>
      <c r="AN31" s="43">
        <v>0</v>
      </c>
      <c r="AO31" s="43">
        <v>0</v>
      </c>
      <c r="AP31" s="43" t="s">
        <v>22</v>
      </c>
      <c r="AQ31" s="43" t="s">
        <v>22</v>
      </c>
      <c r="AR31" s="43" t="s">
        <v>19</v>
      </c>
      <c r="AS31" s="43" t="s">
        <v>22</v>
      </c>
      <c r="AT31" s="43" t="s">
        <v>20</v>
      </c>
      <c r="AU31" s="43" t="s">
        <v>19</v>
      </c>
      <c r="AV31" s="43">
        <v>0</v>
      </c>
      <c r="AW31" s="43">
        <v>0</v>
      </c>
      <c r="AX31" s="43">
        <v>0</v>
      </c>
      <c r="AY31" s="43">
        <v>0</v>
      </c>
      <c r="AZ31" s="43">
        <v>0</v>
      </c>
      <c r="BA31" s="43">
        <v>0</v>
      </c>
      <c r="BB31" s="43">
        <v>0</v>
      </c>
      <c r="BC31" s="43">
        <v>0</v>
      </c>
      <c r="BD31" s="43">
        <v>0</v>
      </c>
      <c r="BE31" s="43">
        <v>0</v>
      </c>
      <c r="BF31" s="43">
        <v>0</v>
      </c>
      <c r="BG31" s="43">
        <v>0</v>
      </c>
      <c r="BH31" s="43">
        <v>0</v>
      </c>
      <c r="BI31" s="43">
        <v>0</v>
      </c>
      <c r="BJ31" s="43">
        <v>0</v>
      </c>
      <c r="BK31" s="43">
        <v>0</v>
      </c>
      <c r="BL31" s="43">
        <v>0</v>
      </c>
      <c r="BM31" s="43">
        <v>0</v>
      </c>
      <c r="BN31" s="43">
        <v>0</v>
      </c>
      <c r="BO31" s="43">
        <v>0</v>
      </c>
      <c r="BP31" s="43">
        <v>0</v>
      </c>
      <c r="BQ31" s="43">
        <v>0</v>
      </c>
      <c r="BR31" s="43">
        <v>0</v>
      </c>
      <c r="BS31" s="43">
        <v>0</v>
      </c>
      <c r="BT31" s="43">
        <v>0</v>
      </c>
      <c r="BU31" s="43">
        <v>0</v>
      </c>
      <c r="BV31" s="43">
        <v>0</v>
      </c>
      <c r="BW31" s="43">
        <v>0</v>
      </c>
      <c r="BX31" s="43">
        <v>0</v>
      </c>
      <c r="BY31" s="43">
        <v>0</v>
      </c>
      <c r="BZ31" s="43">
        <v>0</v>
      </c>
      <c r="CA31" s="43">
        <v>0</v>
      </c>
      <c r="CB31" s="43">
        <v>0</v>
      </c>
      <c r="CC31" s="43">
        <v>0</v>
      </c>
      <c r="CD31" s="43">
        <v>0</v>
      </c>
      <c r="CE31" s="43">
        <v>0</v>
      </c>
      <c r="CF31" s="43">
        <v>0</v>
      </c>
      <c r="CG31" s="43">
        <v>0</v>
      </c>
      <c r="CH31" s="43">
        <v>0</v>
      </c>
      <c r="CI31" s="43">
        <v>0</v>
      </c>
      <c r="CJ31" s="43">
        <v>0</v>
      </c>
      <c r="CK31" s="43">
        <v>0</v>
      </c>
      <c r="CL31" s="43">
        <v>0</v>
      </c>
      <c r="CM31" s="43">
        <v>0</v>
      </c>
      <c r="CN31" s="43">
        <v>0</v>
      </c>
      <c r="CO31" s="43">
        <v>0</v>
      </c>
      <c r="CP31" s="43">
        <v>0</v>
      </c>
      <c r="CQ31" s="43">
        <v>0</v>
      </c>
      <c r="CR31" s="43">
        <v>0</v>
      </c>
      <c r="CS31" s="43">
        <v>0</v>
      </c>
      <c r="CT31" s="43">
        <v>0</v>
      </c>
      <c r="CU31" s="43">
        <v>0</v>
      </c>
      <c r="CV31" s="43">
        <v>0</v>
      </c>
      <c r="CW31" s="43">
        <v>0</v>
      </c>
      <c r="CX31" s="43">
        <v>0</v>
      </c>
      <c r="CY31" s="43">
        <v>0</v>
      </c>
      <c r="CZ31" s="43">
        <v>0</v>
      </c>
      <c r="DA31" s="43">
        <v>0</v>
      </c>
      <c r="DB31" s="43">
        <v>0</v>
      </c>
      <c r="DC31" s="43">
        <v>0</v>
      </c>
      <c r="DD31" s="43">
        <v>0</v>
      </c>
      <c r="DE31" s="43">
        <v>0</v>
      </c>
      <c r="DF31" s="43">
        <v>0</v>
      </c>
      <c r="DG31" s="43">
        <v>0</v>
      </c>
      <c r="DH31" s="43">
        <v>0</v>
      </c>
      <c r="DI31" s="43">
        <v>0</v>
      </c>
      <c r="DJ31" s="43">
        <v>0</v>
      </c>
      <c r="DK31" s="43">
        <v>0</v>
      </c>
      <c r="DL31" s="43">
        <v>0</v>
      </c>
      <c r="DM31" s="43">
        <v>0</v>
      </c>
      <c r="DN31" s="43">
        <v>0</v>
      </c>
      <c r="DO31" s="43">
        <v>0</v>
      </c>
      <c r="DP31" s="43">
        <v>0</v>
      </c>
      <c r="DQ31" s="43">
        <v>0</v>
      </c>
      <c r="DR31" s="43">
        <v>0</v>
      </c>
      <c r="DS31" s="43">
        <v>0</v>
      </c>
      <c r="DT31" s="43">
        <v>0</v>
      </c>
      <c r="DU31" s="43">
        <v>0</v>
      </c>
      <c r="DV31" s="43">
        <v>0</v>
      </c>
      <c r="DW31" s="43">
        <v>0</v>
      </c>
      <c r="DX31" s="43">
        <v>0</v>
      </c>
      <c r="DY31" s="43">
        <v>0</v>
      </c>
      <c r="DZ31" s="43">
        <v>0</v>
      </c>
      <c r="EA31" s="43">
        <v>0</v>
      </c>
      <c r="EB31" s="43">
        <v>0</v>
      </c>
      <c r="EC31" s="43">
        <v>0</v>
      </c>
      <c r="ED31" s="43">
        <v>0</v>
      </c>
      <c r="EE31" s="43">
        <v>0</v>
      </c>
      <c r="EF31" s="43">
        <v>0</v>
      </c>
      <c r="EG31" s="43">
        <v>0</v>
      </c>
      <c r="EH31" s="43">
        <v>0</v>
      </c>
      <c r="EI31" s="43">
        <v>0</v>
      </c>
      <c r="EJ31" s="43">
        <v>0</v>
      </c>
      <c r="EK31" s="43">
        <v>0</v>
      </c>
      <c r="EL31" s="43">
        <v>0</v>
      </c>
      <c r="EM31" s="43">
        <v>0</v>
      </c>
      <c r="EN31" s="43">
        <v>0</v>
      </c>
      <c r="EO31" s="43">
        <v>0</v>
      </c>
      <c r="EP31" s="43">
        <v>0</v>
      </c>
      <c r="EQ31" s="43">
        <v>0</v>
      </c>
      <c r="ER31" s="43">
        <v>0</v>
      </c>
      <c r="ES31" s="43">
        <v>0</v>
      </c>
      <c r="ET31" s="43">
        <v>0</v>
      </c>
      <c r="EU31" s="43">
        <v>0</v>
      </c>
      <c r="EV31" s="43">
        <v>0</v>
      </c>
      <c r="EW31" s="43" t="s">
        <v>54</v>
      </c>
      <c r="EX31" s="43" t="s">
        <v>312</v>
      </c>
      <c r="EY31" s="44" t="s">
        <v>121</v>
      </c>
      <c r="EZ31" s="44" t="s">
        <v>365</v>
      </c>
      <c r="FA31" s="44" t="str">
        <f t="shared" si="7"/>
        <v>NON</v>
      </c>
      <c r="FB31" s="44" t="str">
        <f t="shared" si="8"/>
        <v>NON</v>
      </c>
      <c r="FC31" s="44" t="str">
        <f t="shared" si="9"/>
        <v>NON</v>
      </c>
      <c r="FD31" s="44" t="str">
        <f t="shared" si="10"/>
        <v>NON</v>
      </c>
      <c r="FF31" s="44">
        <f t="shared" si="11"/>
        <v>0</v>
      </c>
      <c r="FG31" s="44" t="str">
        <f t="shared" si="12"/>
        <v/>
      </c>
      <c r="FH31" s="44" t="str">
        <f t="shared" si="6"/>
        <v>NON</v>
      </c>
    </row>
    <row r="32" spans="1:164" s="44" customFormat="1" x14ac:dyDescent="0.25">
      <c r="A32" s="45" t="s">
        <v>725</v>
      </c>
      <c r="B32" s="43">
        <v>500000138</v>
      </c>
      <c r="C32" s="43" t="s">
        <v>102</v>
      </c>
      <c r="D32" s="43" t="s">
        <v>680</v>
      </c>
      <c r="E32" s="43" t="s">
        <v>53</v>
      </c>
      <c r="F32" s="43" t="s">
        <v>682</v>
      </c>
      <c r="G32" s="43" t="s">
        <v>54</v>
      </c>
      <c r="H32" s="43" t="s">
        <v>726</v>
      </c>
      <c r="I32" s="43" t="s">
        <v>54</v>
      </c>
      <c r="J32" s="43" t="s">
        <v>727</v>
      </c>
      <c r="K32" s="43" t="s">
        <v>54</v>
      </c>
      <c r="L32" s="43">
        <v>0</v>
      </c>
      <c r="M32" s="43" t="s">
        <v>54</v>
      </c>
      <c r="N32" s="43">
        <v>0</v>
      </c>
      <c r="O32" s="43" t="s">
        <v>54</v>
      </c>
      <c r="P32" s="43">
        <v>0</v>
      </c>
      <c r="Q32" s="43">
        <v>0</v>
      </c>
      <c r="R32" s="43">
        <v>0</v>
      </c>
      <c r="S32" s="43">
        <v>0</v>
      </c>
      <c r="T32" s="43" t="s">
        <v>54</v>
      </c>
      <c r="U32" s="43">
        <v>0</v>
      </c>
      <c r="V32" s="43" t="s">
        <v>54</v>
      </c>
      <c r="W32" s="43">
        <v>0</v>
      </c>
      <c r="X32" s="43">
        <v>0</v>
      </c>
      <c r="Y32" s="43">
        <v>0</v>
      </c>
      <c r="Z32" s="43" t="s">
        <v>55</v>
      </c>
      <c r="AA32" s="43" t="s">
        <v>111</v>
      </c>
      <c r="AB32" s="43">
        <v>0</v>
      </c>
      <c r="AC32" s="43" t="s">
        <v>57</v>
      </c>
      <c r="AD32" s="43">
        <v>0</v>
      </c>
      <c r="AE32" s="43">
        <v>0</v>
      </c>
      <c r="AF32" s="43">
        <v>0</v>
      </c>
      <c r="AG32" s="43">
        <v>0</v>
      </c>
      <c r="AH32" s="43">
        <v>0</v>
      </c>
      <c r="AI32" s="43" t="s">
        <v>54</v>
      </c>
      <c r="AJ32" s="43">
        <v>0</v>
      </c>
      <c r="AK32" s="43">
        <v>0</v>
      </c>
      <c r="AL32" s="43">
        <v>0</v>
      </c>
      <c r="AM32" s="43" t="s">
        <v>54</v>
      </c>
      <c r="AN32" s="43">
        <v>0</v>
      </c>
      <c r="AO32" s="43">
        <v>0</v>
      </c>
      <c r="AP32" s="43" t="s">
        <v>22</v>
      </c>
      <c r="AQ32" s="43" t="s">
        <v>19</v>
      </c>
      <c r="AR32" s="43" t="s">
        <v>20</v>
      </c>
      <c r="AS32" s="43" t="s">
        <v>21</v>
      </c>
      <c r="AT32" s="43" t="s">
        <v>20</v>
      </c>
      <c r="AU32" s="43" t="s">
        <v>19</v>
      </c>
      <c r="AV32" s="43">
        <v>0</v>
      </c>
      <c r="AW32" s="43">
        <v>0</v>
      </c>
      <c r="AX32" s="43">
        <v>0</v>
      </c>
      <c r="AY32" s="43">
        <v>0</v>
      </c>
      <c r="AZ32" s="43">
        <v>0</v>
      </c>
      <c r="BA32" s="43">
        <v>0</v>
      </c>
      <c r="BB32" s="43">
        <v>0</v>
      </c>
      <c r="BC32" s="43">
        <v>0</v>
      </c>
      <c r="BD32" s="43">
        <v>0</v>
      </c>
      <c r="BE32" s="43">
        <v>0</v>
      </c>
      <c r="BF32" s="43">
        <v>0</v>
      </c>
      <c r="BG32" s="43">
        <v>0</v>
      </c>
      <c r="BH32" s="43">
        <v>0</v>
      </c>
      <c r="BI32" s="43">
        <v>0</v>
      </c>
      <c r="BJ32" s="43">
        <v>0</v>
      </c>
      <c r="BK32" s="43">
        <v>0</v>
      </c>
      <c r="BL32" s="43">
        <v>0</v>
      </c>
      <c r="BM32" s="43">
        <v>0</v>
      </c>
      <c r="BN32" s="43">
        <v>0</v>
      </c>
      <c r="BO32" s="43">
        <v>0</v>
      </c>
      <c r="BP32" s="43">
        <v>0</v>
      </c>
      <c r="BQ32" s="43">
        <v>0</v>
      </c>
      <c r="BR32" s="43">
        <v>0</v>
      </c>
      <c r="BS32" s="43">
        <v>0</v>
      </c>
      <c r="BT32" s="43">
        <v>0</v>
      </c>
      <c r="BU32" s="43">
        <v>0</v>
      </c>
      <c r="BV32" s="43">
        <v>0</v>
      </c>
      <c r="BW32" s="43">
        <v>0</v>
      </c>
      <c r="BX32" s="43">
        <v>0</v>
      </c>
      <c r="BY32" s="43">
        <v>0</v>
      </c>
      <c r="BZ32" s="43">
        <v>0</v>
      </c>
      <c r="CA32" s="43">
        <v>0</v>
      </c>
      <c r="CB32" s="43">
        <v>0</v>
      </c>
      <c r="CC32" s="43">
        <v>0</v>
      </c>
      <c r="CD32" s="43">
        <v>0</v>
      </c>
      <c r="CE32" s="43">
        <v>0</v>
      </c>
      <c r="CF32" s="43">
        <v>0</v>
      </c>
      <c r="CG32" s="43">
        <v>0</v>
      </c>
      <c r="CH32" s="43">
        <v>0</v>
      </c>
      <c r="CI32" s="43">
        <v>0</v>
      </c>
      <c r="CJ32" s="43">
        <v>0</v>
      </c>
      <c r="CK32" s="43">
        <v>0</v>
      </c>
      <c r="CL32" s="43">
        <v>0</v>
      </c>
      <c r="CM32" s="43">
        <v>0</v>
      </c>
      <c r="CN32" s="43">
        <v>0</v>
      </c>
      <c r="CO32" s="43">
        <v>0</v>
      </c>
      <c r="CP32" s="43">
        <v>0</v>
      </c>
      <c r="CQ32" s="43">
        <v>0</v>
      </c>
      <c r="CR32" s="43">
        <v>0</v>
      </c>
      <c r="CS32" s="43">
        <v>0</v>
      </c>
      <c r="CT32" s="43">
        <v>0</v>
      </c>
      <c r="CU32" s="43">
        <v>0</v>
      </c>
      <c r="CV32" s="43">
        <v>0</v>
      </c>
      <c r="CW32" s="43">
        <v>0</v>
      </c>
      <c r="CX32" s="43">
        <v>0</v>
      </c>
      <c r="CY32" s="43">
        <v>0</v>
      </c>
      <c r="CZ32" s="43">
        <v>0</v>
      </c>
      <c r="DA32" s="43">
        <v>0</v>
      </c>
      <c r="DB32" s="43">
        <v>0</v>
      </c>
      <c r="DC32" s="43">
        <v>0</v>
      </c>
      <c r="DD32" s="43">
        <v>0</v>
      </c>
      <c r="DE32" s="43">
        <v>0</v>
      </c>
      <c r="DF32" s="43">
        <v>0</v>
      </c>
      <c r="DG32" s="43">
        <v>0</v>
      </c>
      <c r="DH32" s="43">
        <v>0</v>
      </c>
      <c r="DI32" s="43">
        <v>0</v>
      </c>
      <c r="DJ32" s="43">
        <v>0</v>
      </c>
      <c r="DK32" s="43">
        <v>0</v>
      </c>
      <c r="DL32" s="43">
        <v>0</v>
      </c>
      <c r="DM32" s="43">
        <v>0</v>
      </c>
      <c r="DN32" s="43">
        <v>0</v>
      </c>
      <c r="DO32" s="43">
        <v>0</v>
      </c>
      <c r="DP32" s="43">
        <v>0</v>
      </c>
      <c r="DQ32" s="43">
        <v>0</v>
      </c>
      <c r="DR32" s="43">
        <v>0</v>
      </c>
      <c r="DS32" s="43">
        <v>0</v>
      </c>
      <c r="DT32" s="43">
        <v>0</v>
      </c>
      <c r="DU32" s="43">
        <v>0</v>
      </c>
      <c r="DV32" s="43">
        <v>0</v>
      </c>
      <c r="DW32" s="43">
        <v>0</v>
      </c>
      <c r="DX32" s="43">
        <v>0</v>
      </c>
      <c r="DY32" s="43">
        <v>0</v>
      </c>
      <c r="DZ32" s="43">
        <v>0</v>
      </c>
      <c r="EA32" s="43">
        <v>0</v>
      </c>
      <c r="EB32" s="43">
        <v>0</v>
      </c>
      <c r="EC32" s="43">
        <v>0</v>
      </c>
      <c r="ED32" s="43">
        <v>0</v>
      </c>
      <c r="EE32" s="43">
        <v>0</v>
      </c>
      <c r="EF32" s="43">
        <v>0</v>
      </c>
      <c r="EG32" s="43">
        <v>0</v>
      </c>
      <c r="EH32" s="43">
        <v>0</v>
      </c>
      <c r="EI32" s="43">
        <v>0</v>
      </c>
      <c r="EJ32" s="43">
        <v>0</v>
      </c>
      <c r="EK32" s="43">
        <v>0</v>
      </c>
      <c r="EL32" s="43">
        <v>0</v>
      </c>
      <c r="EM32" s="43">
        <v>0</v>
      </c>
      <c r="EN32" s="43">
        <v>0</v>
      </c>
      <c r="EO32" s="43">
        <v>0</v>
      </c>
      <c r="EP32" s="43">
        <v>0</v>
      </c>
      <c r="EQ32" s="43">
        <v>0</v>
      </c>
      <c r="ER32" s="43">
        <v>0</v>
      </c>
      <c r="ES32" s="43">
        <v>0</v>
      </c>
      <c r="ET32" s="43">
        <v>0</v>
      </c>
      <c r="EU32" s="43">
        <v>0</v>
      </c>
      <c r="EV32" s="43">
        <v>0</v>
      </c>
      <c r="EW32" s="43" t="s">
        <v>54</v>
      </c>
      <c r="EX32" s="43" t="s">
        <v>312</v>
      </c>
      <c r="EY32" s="44" t="s">
        <v>121</v>
      </c>
      <c r="EZ32" s="44" t="s">
        <v>365</v>
      </c>
      <c r="FA32" s="44" t="str">
        <f t="shared" si="7"/>
        <v>NON</v>
      </c>
      <c r="FB32" s="44" t="str">
        <f t="shared" si="8"/>
        <v>NON</v>
      </c>
      <c r="FC32" s="44" t="str">
        <f t="shared" si="9"/>
        <v>NON</v>
      </c>
      <c r="FD32" s="44" t="str">
        <f t="shared" si="10"/>
        <v>NON</v>
      </c>
      <c r="FF32" s="44">
        <f t="shared" si="11"/>
        <v>0</v>
      </c>
      <c r="FG32" s="44" t="str">
        <f t="shared" si="12"/>
        <v/>
      </c>
      <c r="FH32" s="44" t="str">
        <f t="shared" si="6"/>
        <v>NON</v>
      </c>
    </row>
    <row r="33" spans="1:164" s="44" customFormat="1" x14ac:dyDescent="0.25">
      <c r="A33" s="45" t="s">
        <v>728</v>
      </c>
      <c r="B33" s="43">
        <v>500000146</v>
      </c>
      <c r="C33" s="43" t="s">
        <v>729</v>
      </c>
      <c r="D33" s="43" t="s">
        <v>730</v>
      </c>
      <c r="E33" s="43" t="s">
        <v>53</v>
      </c>
      <c r="F33" s="43" t="s">
        <v>731</v>
      </c>
      <c r="G33" s="43" t="s">
        <v>54</v>
      </c>
      <c r="H33" s="43" t="s">
        <v>349</v>
      </c>
      <c r="I33" s="43" t="s">
        <v>55</v>
      </c>
      <c r="J33" s="43">
        <v>0</v>
      </c>
      <c r="K33" s="43" t="s">
        <v>54</v>
      </c>
      <c r="L33" s="43" t="s">
        <v>732</v>
      </c>
      <c r="M33" s="43" t="s">
        <v>54</v>
      </c>
      <c r="N33" s="43" t="s">
        <v>54</v>
      </c>
      <c r="O33" s="43" t="s">
        <v>54</v>
      </c>
      <c r="P33" s="43" t="s">
        <v>55</v>
      </c>
      <c r="Q33" s="43">
        <v>0</v>
      </c>
      <c r="R33" s="43" t="s">
        <v>55</v>
      </c>
      <c r="S33" s="43">
        <v>0</v>
      </c>
      <c r="T33" s="43" t="s">
        <v>54</v>
      </c>
      <c r="U33" s="43" t="s">
        <v>59</v>
      </c>
      <c r="V33" s="43" t="s">
        <v>54</v>
      </c>
      <c r="W33" s="43" t="s">
        <v>733</v>
      </c>
      <c r="X33" s="43" t="s">
        <v>55</v>
      </c>
      <c r="Y33" s="43">
        <v>0</v>
      </c>
      <c r="Z33" s="43" t="s">
        <v>55</v>
      </c>
      <c r="AA33" s="43" t="s">
        <v>734</v>
      </c>
      <c r="AB33" s="43" t="s">
        <v>54</v>
      </c>
      <c r="AC33" s="43" t="s">
        <v>735</v>
      </c>
      <c r="AD33" s="43">
        <v>0</v>
      </c>
      <c r="AE33" s="43">
        <v>0</v>
      </c>
      <c r="AF33" s="43">
        <v>0</v>
      </c>
      <c r="AG33" s="43">
        <v>0</v>
      </c>
      <c r="AH33" s="43">
        <v>0</v>
      </c>
      <c r="AI33" s="43" t="s">
        <v>54</v>
      </c>
      <c r="AJ33" s="43" t="s">
        <v>54</v>
      </c>
      <c r="AK33" s="43">
        <v>0</v>
      </c>
      <c r="AL33" s="43">
        <v>0</v>
      </c>
      <c r="AM33" s="43" t="s">
        <v>54</v>
      </c>
      <c r="AN33" s="43">
        <v>0</v>
      </c>
      <c r="AO33" s="43" t="s">
        <v>736</v>
      </c>
      <c r="AP33" s="43" t="s">
        <v>22</v>
      </c>
      <c r="AQ33" s="43" t="s">
        <v>22</v>
      </c>
      <c r="AR33" s="43" t="s">
        <v>19</v>
      </c>
      <c r="AS33" s="43" t="s">
        <v>20</v>
      </c>
      <c r="AT33" s="43" t="s">
        <v>20</v>
      </c>
      <c r="AU33" s="43" t="s">
        <v>19</v>
      </c>
      <c r="AV33" s="43" t="s">
        <v>22</v>
      </c>
      <c r="AW33" s="43" t="s">
        <v>737</v>
      </c>
      <c r="AX33" s="43">
        <v>0</v>
      </c>
      <c r="AY33" s="43">
        <v>0</v>
      </c>
      <c r="AZ33" s="43">
        <v>0</v>
      </c>
      <c r="BA33" s="43">
        <v>0</v>
      </c>
      <c r="BB33" s="43">
        <v>0</v>
      </c>
      <c r="BC33" s="43">
        <v>0</v>
      </c>
      <c r="BD33" s="43">
        <v>0</v>
      </c>
      <c r="BE33" s="43" t="s">
        <v>54</v>
      </c>
      <c r="BF33" s="43">
        <v>0</v>
      </c>
      <c r="BG33" s="43">
        <v>0</v>
      </c>
      <c r="BH33" s="43">
        <v>0</v>
      </c>
      <c r="BI33" s="43" t="s">
        <v>738</v>
      </c>
      <c r="BJ33" s="43">
        <v>0</v>
      </c>
      <c r="BK33" s="43">
        <v>0</v>
      </c>
      <c r="BL33" s="43">
        <v>0</v>
      </c>
      <c r="BM33" s="43" t="s">
        <v>55</v>
      </c>
      <c r="BN33" s="43">
        <v>0</v>
      </c>
      <c r="BO33" s="43" t="s">
        <v>54</v>
      </c>
      <c r="BP33" s="43">
        <v>0</v>
      </c>
      <c r="BQ33" s="43" t="s">
        <v>54</v>
      </c>
      <c r="BR33" s="43">
        <v>0</v>
      </c>
      <c r="BS33" s="43">
        <v>0</v>
      </c>
      <c r="BT33" s="43">
        <v>0</v>
      </c>
      <c r="BU33" s="43">
        <v>0</v>
      </c>
      <c r="BV33" s="43" t="s">
        <v>55</v>
      </c>
      <c r="BW33" s="43" t="s">
        <v>55</v>
      </c>
      <c r="BX33" s="43" t="s">
        <v>55</v>
      </c>
      <c r="BY33" s="43" t="s">
        <v>55</v>
      </c>
      <c r="BZ33" s="43" t="s">
        <v>55</v>
      </c>
      <c r="CA33" s="43" t="s">
        <v>55</v>
      </c>
      <c r="CB33" s="43" t="s">
        <v>55</v>
      </c>
      <c r="CC33" s="43" t="s">
        <v>55</v>
      </c>
      <c r="CD33" s="43" t="s">
        <v>55</v>
      </c>
      <c r="CE33" s="43" t="s">
        <v>739</v>
      </c>
      <c r="CF33" s="43" t="s">
        <v>740</v>
      </c>
      <c r="CG33" s="43">
        <v>0</v>
      </c>
      <c r="CH33" s="43">
        <v>0</v>
      </c>
      <c r="CI33" s="43">
        <v>0</v>
      </c>
      <c r="CJ33" s="43">
        <v>0</v>
      </c>
      <c r="CK33" s="43">
        <v>0</v>
      </c>
      <c r="CL33" s="43">
        <v>0</v>
      </c>
      <c r="CM33" s="43">
        <v>0</v>
      </c>
      <c r="CN33" s="43">
        <v>0</v>
      </c>
      <c r="CO33" s="43">
        <v>0</v>
      </c>
      <c r="CP33" s="43">
        <v>0</v>
      </c>
      <c r="CQ33" s="43" t="s">
        <v>55</v>
      </c>
      <c r="CR33" s="43" t="s">
        <v>741</v>
      </c>
      <c r="CS33" s="43" t="s">
        <v>20</v>
      </c>
      <c r="CT33" s="43" t="s">
        <v>20</v>
      </c>
      <c r="CU33" s="43">
        <v>0</v>
      </c>
      <c r="CV33" s="43" t="s">
        <v>19</v>
      </c>
      <c r="CW33" s="43" t="s">
        <v>20</v>
      </c>
      <c r="CX33" s="43" t="s">
        <v>22</v>
      </c>
      <c r="CY33" s="43" t="s">
        <v>22</v>
      </c>
      <c r="CZ33" s="43" t="s">
        <v>19</v>
      </c>
      <c r="DA33" s="43">
        <v>0</v>
      </c>
      <c r="DB33" s="43">
        <v>0</v>
      </c>
      <c r="DC33" s="43" t="s">
        <v>55</v>
      </c>
      <c r="DD33" s="43">
        <v>0</v>
      </c>
      <c r="DE33" s="43">
        <v>0</v>
      </c>
      <c r="DF33" s="43">
        <v>0</v>
      </c>
      <c r="DG33" s="43" t="s">
        <v>54</v>
      </c>
      <c r="DH33" s="43" t="s">
        <v>742</v>
      </c>
      <c r="DI33" s="43" t="s">
        <v>743</v>
      </c>
      <c r="DJ33" s="43" t="s">
        <v>57</v>
      </c>
      <c r="DK33" s="43">
        <v>0</v>
      </c>
      <c r="DL33" s="43">
        <v>0</v>
      </c>
      <c r="DM33" s="43">
        <v>0</v>
      </c>
      <c r="DN33" s="43">
        <v>0</v>
      </c>
      <c r="DO33" s="43">
        <v>0</v>
      </c>
      <c r="DP33" s="43">
        <v>0</v>
      </c>
      <c r="DQ33" s="43">
        <v>0</v>
      </c>
      <c r="DR33" s="43">
        <v>0</v>
      </c>
      <c r="DS33" s="43">
        <v>0</v>
      </c>
      <c r="DT33" s="43">
        <v>0</v>
      </c>
      <c r="DU33" s="43">
        <v>0</v>
      </c>
      <c r="DV33" s="43">
        <v>0</v>
      </c>
      <c r="DW33" s="43">
        <v>0</v>
      </c>
      <c r="DX33" s="43">
        <v>0</v>
      </c>
      <c r="DY33" s="43">
        <v>0</v>
      </c>
      <c r="DZ33" s="43">
        <v>0</v>
      </c>
      <c r="EA33" s="43">
        <v>0</v>
      </c>
      <c r="EB33" s="43">
        <v>0</v>
      </c>
      <c r="EC33" s="43">
        <v>0</v>
      </c>
      <c r="ED33" s="43">
        <v>0</v>
      </c>
      <c r="EE33" s="43">
        <v>0</v>
      </c>
      <c r="EF33" s="43">
        <v>0</v>
      </c>
      <c r="EG33" s="43" t="s">
        <v>744</v>
      </c>
      <c r="EH33" s="43" t="s">
        <v>55</v>
      </c>
      <c r="EI33" s="43">
        <v>0</v>
      </c>
      <c r="EJ33" s="43" t="s">
        <v>55</v>
      </c>
      <c r="EK33" s="43">
        <v>0</v>
      </c>
      <c r="EL33" s="43">
        <v>0</v>
      </c>
      <c r="EM33" s="43">
        <v>0</v>
      </c>
      <c r="EN33" s="43" t="s">
        <v>54</v>
      </c>
      <c r="EO33" s="43" t="s">
        <v>54</v>
      </c>
      <c r="EP33" s="43">
        <v>0</v>
      </c>
      <c r="EQ33" s="43" t="s">
        <v>54</v>
      </c>
      <c r="ER33" s="43">
        <v>0</v>
      </c>
      <c r="ES33" s="43">
        <v>0</v>
      </c>
      <c r="ET33" s="43">
        <v>0</v>
      </c>
      <c r="EU33" s="43">
        <v>0</v>
      </c>
      <c r="EV33" s="43">
        <v>0</v>
      </c>
      <c r="EW33" s="43" t="s">
        <v>54</v>
      </c>
      <c r="EX33" s="43" t="s">
        <v>173</v>
      </c>
      <c r="EY33" s="44" t="s">
        <v>121</v>
      </c>
      <c r="EZ33" s="44" t="s">
        <v>365</v>
      </c>
      <c r="FA33" s="44" t="str">
        <f t="shared" si="7"/>
        <v>NON</v>
      </c>
      <c r="FB33" s="44" t="str">
        <f t="shared" si="8"/>
        <v>NON</v>
      </c>
      <c r="FC33" s="44" t="str">
        <f t="shared" si="9"/>
        <v>NON</v>
      </c>
      <c r="FD33" s="44" t="str">
        <f t="shared" si="10"/>
        <v>NON</v>
      </c>
      <c r="FF33" s="44">
        <f t="shared" si="11"/>
        <v>1</v>
      </c>
      <c r="FG33" s="44">
        <f t="shared" si="12"/>
        <v>1</v>
      </c>
      <c r="FH33" s="44" t="str">
        <f t="shared" si="6"/>
        <v>OUI</v>
      </c>
    </row>
    <row r="34" spans="1:164" s="44" customFormat="1" x14ac:dyDescent="0.25">
      <c r="A34" s="45" t="s">
        <v>745</v>
      </c>
      <c r="B34" s="43">
        <v>500000229</v>
      </c>
      <c r="C34" s="43" t="s">
        <v>746</v>
      </c>
      <c r="D34" s="43" t="s">
        <v>107</v>
      </c>
      <c r="E34" s="43" t="s">
        <v>747</v>
      </c>
      <c r="F34" s="43" t="s">
        <v>748</v>
      </c>
      <c r="G34" s="43" t="s">
        <v>54</v>
      </c>
      <c r="H34" s="43" t="s">
        <v>749</v>
      </c>
      <c r="I34" s="43" t="s">
        <v>55</v>
      </c>
      <c r="J34" s="43">
        <v>0</v>
      </c>
      <c r="K34" s="43" t="s">
        <v>55</v>
      </c>
      <c r="L34" s="43" t="s">
        <v>750</v>
      </c>
      <c r="M34" s="43" t="s">
        <v>54</v>
      </c>
      <c r="N34" s="43" t="s">
        <v>55</v>
      </c>
      <c r="O34" s="43" t="s">
        <v>54</v>
      </c>
      <c r="P34" s="43" t="s">
        <v>55</v>
      </c>
      <c r="Q34" s="43">
        <v>0</v>
      </c>
      <c r="R34" s="43" t="s">
        <v>55</v>
      </c>
      <c r="S34" s="43">
        <v>0</v>
      </c>
      <c r="T34" s="43" t="s">
        <v>54</v>
      </c>
      <c r="U34" s="43" t="s">
        <v>59</v>
      </c>
      <c r="V34" s="43" t="s">
        <v>54</v>
      </c>
      <c r="W34" s="43" t="s">
        <v>59</v>
      </c>
      <c r="X34" s="43" t="s">
        <v>55</v>
      </c>
      <c r="Y34" s="43" t="s">
        <v>59</v>
      </c>
      <c r="Z34" s="43" t="s">
        <v>54</v>
      </c>
      <c r="AA34" s="43" t="s">
        <v>350</v>
      </c>
      <c r="AB34" s="43" t="s">
        <v>54</v>
      </c>
      <c r="AC34" s="43" t="s">
        <v>751</v>
      </c>
      <c r="AD34" s="43">
        <v>0</v>
      </c>
      <c r="AE34" s="43" t="s">
        <v>55</v>
      </c>
      <c r="AF34" s="43" t="s">
        <v>55</v>
      </c>
      <c r="AG34" s="43" t="s">
        <v>55</v>
      </c>
      <c r="AH34" s="43" t="s">
        <v>55</v>
      </c>
      <c r="AI34" s="43" t="s">
        <v>54</v>
      </c>
      <c r="AJ34" s="43" t="s">
        <v>55</v>
      </c>
      <c r="AK34" s="43" t="s">
        <v>55</v>
      </c>
      <c r="AL34" s="43" t="s">
        <v>55</v>
      </c>
      <c r="AM34" s="43" t="s">
        <v>55</v>
      </c>
      <c r="AN34" s="43">
        <v>0</v>
      </c>
      <c r="AO34" s="43" t="s">
        <v>752</v>
      </c>
      <c r="AP34" s="43" t="s">
        <v>19</v>
      </c>
      <c r="AQ34" s="43" t="s">
        <v>19</v>
      </c>
      <c r="AR34" s="43" t="s">
        <v>19</v>
      </c>
      <c r="AS34" s="43" t="s">
        <v>19</v>
      </c>
      <c r="AT34" s="43" t="s">
        <v>19</v>
      </c>
      <c r="AU34" s="43" t="s">
        <v>19</v>
      </c>
      <c r="AV34" s="43">
        <v>0</v>
      </c>
      <c r="AW34" s="43">
        <v>0</v>
      </c>
      <c r="AX34" s="43" t="s">
        <v>55</v>
      </c>
      <c r="AY34" s="43" t="s">
        <v>55</v>
      </c>
      <c r="AZ34" s="43" t="s">
        <v>55</v>
      </c>
      <c r="BA34" s="43" t="s">
        <v>55</v>
      </c>
      <c r="BB34" s="43" t="s">
        <v>55</v>
      </c>
      <c r="BC34" s="43" t="s">
        <v>55</v>
      </c>
      <c r="BD34" s="43" t="s">
        <v>55</v>
      </c>
      <c r="BE34" s="43" t="s">
        <v>54</v>
      </c>
      <c r="BF34" s="43" t="s">
        <v>55</v>
      </c>
      <c r="BG34" s="43" t="s">
        <v>55</v>
      </c>
      <c r="BH34" s="43">
        <v>0</v>
      </c>
      <c r="BI34" s="43">
        <v>0</v>
      </c>
      <c r="BJ34" s="43" t="s">
        <v>55</v>
      </c>
      <c r="BK34" s="43" t="s">
        <v>54</v>
      </c>
      <c r="BL34" s="43" t="s">
        <v>54</v>
      </c>
      <c r="BM34" s="43">
        <v>0</v>
      </c>
      <c r="BN34" s="43">
        <v>0</v>
      </c>
      <c r="BO34" s="43" t="s">
        <v>54</v>
      </c>
      <c r="BP34" s="43" t="s">
        <v>54</v>
      </c>
      <c r="BQ34" s="43" t="s">
        <v>55</v>
      </c>
      <c r="BR34" s="43" t="s">
        <v>55</v>
      </c>
      <c r="BS34" s="43" t="s">
        <v>54</v>
      </c>
      <c r="BT34" s="43" t="s">
        <v>55</v>
      </c>
      <c r="BU34" s="43">
        <v>0</v>
      </c>
      <c r="BV34" s="43" t="s">
        <v>54</v>
      </c>
      <c r="BW34" s="43" t="s">
        <v>54</v>
      </c>
      <c r="BX34" s="43" t="s">
        <v>54</v>
      </c>
      <c r="BY34" s="43" t="s">
        <v>55</v>
      </c>
      <c r="BZ34" s="43" t="s">
        <v>55</v>
      </c>
      <c r="CA34" s="43" t="s">
        <v>55</v>
      </c>
      <c r="CB34" s="43" t="s">
        <v>55</v>
      </c>
      <c r="CC34" s="43" t="s">
        <v>54</v>
      </c>
      <c r="CD34" s="43">
        <v>0</v>
      </c>
      <c r="CE34" s="43">
        <v>0</v>
      </c>
      <c r="CF34" s="43" t="s">
        <v>133</v>
      </c>
      <c r="CG34" s="43" t="s">
        <v>24</v>
      </c>
      <c r="CH34" s="43">
        <v>0</v>
      </c>
      <c r="CI34" s="43">
        <v>0</v>
      </c>
      <c r="CJ34" s="43">
        <v>0</v>
      </c>
      <c r="CK34" s="43">
        <v>0</v>
      </c>
      <c r="CL34" s="43">
        <v>0</v>
      </c>
      <c r="CM34" s="43">
        <v>0</v>
      </c>
      <c r="CN34" s="43" t="s">
        <v>24</v>
      </c>
      <c r="CO34" s="43">
        <v>0</v>
      </c>
      <c r="CP34" s="43">
        <v>0</v>
      </c>
      <c r="CQ34" s="43" t="s">
        <v>55</v>
      </c>
      <c r="CR34" s="43">
        <v>0</v>
      </c>
      <c r="CS34" s="43" t="s">
        <v>22</v>
      </c>
      <c r="CT34" s="43" t="s">
        <v>19</v>
      </c>
      <c r="CU34" s="43" t="s">
        <v>19</v>
      </c>
      <c r="CV34" s="43" t="s">
        <v>22</v>
      </c>
      <c r="CW34" s="43" t="s">
        <v>19</v>
      </c>
      <c r="CX34" s="43" t="s">
        <v>22</v>
      </c>
      <c r="CY34" s="43" t="s">
        <v>22</v>
      </c>
      <c r="CZ34" s="43" t="s">
        <v>19</v>
      </c>
      <c r="DA34" s="43">
        <v>0</v>
      </c>
      <c r="DB34" s="43">
        <v>0</v>
      </c>
      <c r="DC34" s="43" t="s">
        <v>54</v>
      </c>
      <c r="DD34" s="43" t="s">
        <v>753</v>
      </c>
      <c r="DE34" s="43" t="s">
        <v>133</v>
      </c>
      <c r="DF34" s="43" t="s">
        <v>64</v>
      </c>
      <c r="DG34" s="43" t="s">
        <v>54</v>
      </c>
      <c r="DH34" s="43">
        <v>0</v>
      </c>
      <c r="DI34" s="43" t="s">
        <v>133</v>
      </c>
      <c r="DJ34" s="43" t="s">
        <v>153</v>
      </c>
      <c r="DK34" s="43">
        <v>0</v>
      </c>
      <c r="DL34" s="43">
        <v>0</v>
      </c>
      <c r="DM34" s="43">
        <v>0</v>
      </c>
      <c r="DN34" s="43">
        <v>0</v>
      </c>
      <c r="DO34" s="43">
        <v>0</v>
      </c>
      <c r="DP34" s="43">
        <v>0</v>
      </c>
      <c r="DQ34" s="43">
        <v>0</v>
      </c>
      <c r="DR34" s="43">
        <v>0</v>
      </c>
      <c r="DS34" s="43">
        <v>0</v>
      </c>
      <c r="DT34" s="43">
        <v>0</v>
      </c>
      <c r="DU34" s="43">
        <v>0</v>
      </c>
      <c r="DV34" s="43">
        <v>0</v>
      </c>
      <c r="DW34" s="43">
        <v>0</v>
      </c>
      <c r="DX34" s="43">
        <v>0</v>
      </c>
      <c r="DY34" s="43">
        <v>0</v>
      </c>
      <c r="DZ34" s="43">
        <v>0</v>
      </c>
      <c r="EA34" s="43">
        <v>0</v>
      </c>
      <c r="EB34" s="43">
        <v>0</v>
      </c>
      <c r="EC34" s="43">
        <v>0</v>
      </c>
      <c r="ED34" s="43">
        <v>0</v>
      </c>
      <c r="EE34" s="43">
        <v>0</v>
      </c>
      <c r="EF34" s="43">
        <v>0</v>
      </c>
      <c r="EG34" s="43" t="s">
        <v>145</v>
      </c>
      <c r="EH34" s="43" t="s">
        <v>55</v>
      </c>
      <c r="EI34" s="43">
        <v>0</v>
      </c>
      <c r="EJ34" s="43" t="s">
        <v>55</v>
      </c>
      <c r="EK34" s="43">
        <v>0</v>
      </c>
      <c r="EL34" s="43">
        <v>0</v>
      </c>
      <c r="EM34" s="43">
        <v>0</v>
      </c>
      <c r="EN34" s="43" t="s">
        <v>54</v>
      </c>
      <c r="EO34" s="43" t="s">
        <v>54</v>
      </c>
      <c r="EP34" s="43">
        <v>0</v>
      </c>
      <c r="EQ34" s="43">
        <v>0</v>
      </c>
      <c r="ER34" s="43" t="s">
        <v>54</v>
      </c>
      <c r="ES34" s="43">
        <v>0</v>
      </c>
      <c r="ET34" s="43">
        <v>0</v>
      </c>
      <c r="EU34" s="43">
        <v>0</v>
      </c>
      <c r="EV34" s="43">
        <v>0</v>
      </c>
      <c r="EW34" s="43" t="s">
        <v>54</v>
      </c>
      <c r="EX34" s="43" t="s">
        <v>173</v>
      </c>
      <c r="EY34" s="44" t="s">
        <v>59</v>
      </c>
      <c r="EZ34" s="44" t="s">
        <v>365</v>
      </c>
      <c r="FA34" s="44" t="str">
        <f t="shared" si="7"/>
        <v>OUI</v>
      </c>
      <c r="FB34" s="44" t="str">
        <f t="shared" si="8"/>
        <v>NON</v>
      </c>
      <c r="FC34" s="44" t="str">
        <f t="shared" si="9"/>
        <v>NON</v>
      </c>
      <c r="FD34" s="44" t="str">
        <f t="shared" si="10"/>
        <v>OUI</v>
      </c>
      <c r="FF34" s="44">
        <f t="shared" si="11"/>
        <v>1</v>
      </c>
      <c r="FG34" s="44">
        <f t="shared" si="12"/>
        <v>1</v>
      </c>
      <c r="FH34" s="44" t="str">
        <f t="shared" ref="FH34:FH55" si="13">IF(AND(DG34="OUI",AB:AB="OUI"),"OUI","NON")</f>
        <v>OUI</v>
      </c>
    </row>
    <row r="35" spans="1:164" s="44" customFormat="1" x14ac:dyDescent="0.25">
      <c r="A35" s="45" t="s">
        <v>754</v>
      </c>
      <c r="B35" s="43">
        <v>500000245</v>
      </c>
      <c r="C35" s="43" t="s">
        <v>755</v>
      </c>
      <c r="D35" s="43" t="s">
        <v>62</v>
      </c>
      <c r="E35" s="43" t="s">
        <v>53</v>
      </c>
      <c r="F35" s="43" t="s">
        <v>756</v>
      </c>
      <c r="G35" s="43" t="s">
        <v>54</v>
      </c>
      <c r="H35" s="43" t="s">
        <v>757</v>
      </c>
      <c r="I35" s="43" t="s">
        <v>54</v>
      </c>
      <c r="J35" s="43" t="s">
        <v>758</v>
      </c>
      <c r="K35" s="43" t="s">
        <v>54</v>
      </c>
      <c r="L35" s="43" t="s">
        <v>759</v>
      </c>
      <c r="M35" s="43" t="s">
        <v>54</v>
      </c>
      <c r="N35" s="43">
        <v>0</v>
      </c>
      <c r="O35" s="43" t="s">
        <v>54</v>
      </c>
      <c r="P35" s="43" t="s">
        <v>54</v>
      </c>
      <c r="Q35" s="43" t="s">
        <v>760</v>
      </c>
      <c r="R35" s="43" t="s">
        <v>54</v>
      </c>
      <c r="S35" s="43" t="s">
        <v>761</v>
      </c>
      <c r="T35" s="43" t="s">
        <v>54</v>
      </c>
      <c r="U35" s="43" t="s">
        <v>762</v>
      </c>
      <c r="V35" s="43" t="s">
        <v>54</v>
      </c>
      <c r="W35" s="43" t="s">
        <v>763</v>
      </c>
      <c r="X35" s="43" t="s">
        <v>55</v>
      </c>
      <c r="Y35" s="43">
        <v>0</v>
      </c>
      <c r="Z35" s="43" t="s">
        <v>54</v>
      </c>
      <c r="AA35" s="43" t="s">
        <v>764</v>
      </c>
      <c r="AB35" s="43" t="s">
        <v>54</v>
      </c>
      <c r="AC35" s="43" t="s">
        <v>765</v>
      </c>
      <c r="AD35" s="43">
        <v>0</v>
      </c>
      <c r="AE35" s="43" t="s">
        <v>55</v>
      </c>
      <c r="AF35" s="43" t="s">
        <v>55</v>
      </c>
      <c r="AG35" s="43" t="s">
        <v>55</v>
      </c>
      <c r="AH35" s="43" t="s">
        <v>54</v>
      </c>
      <c r="AI35" s="43" t="s">
        <v>54</v>
      </c>
      <c r="AJ35" s="43" t="s">
        <v>54</v>
      </c>
      <c r="AK35" s="43" t="s">
        <v>54</v>
      </c>
      <c r="AL35" s="43" t="s">
        <v>55</v>
      </c>
      <c r="AM35" s="43" t="s">
        <v>55</v>
      </c>
      <c r="AN35" s="43" t="s">
        <v>54</v>
      </c>
      <c r="AO35" s="43" t="s">
        <v>766</v>
      </c>
      <c r="AP35" s="43" t="s">
        <v>22</v>
      </c>
      <c r="AQ35" s="43" t="s">
        <v>22</v>
      </c>
      <c r="AR35" s="43" t="s">
        <v>19</v>
      </c>
      <c r="AS35" s="43" t="s">
        <v>19</v>
      </c>
      <c r="AT35" s="43" t="s">
        <v>22</v>
      </c>
      <c r="AU35" s="43" t="s">
        <v>19</v>
      </c>
      <c r="AV35" s="43" t="s">
        <v>22</v>
      </c>
      <c r="AW35" s="43" t="s">
        <v>767</v>
      </c>
      <c r="AX35" s="43" t="s">
        <v>54</v>
      </c>
      <c r="AY35" s="43">
        <v>0</v>
      </c>
      <c r="AZ35" s="43" t="s">
        <v>54</v>
      </c>
      <c r="BA35" s="43">
        <v>0</v>
      </c>
      <c r="BB35" s="43">
        <v>0</v>
      </c>
      <c r="BC35" s="43">
        <v>0</v>
      </c>
      <c r="BD35" s="43" t="s">
        <v>54</v>
      </c>
      <c r="BE35" s="43" t="s">
        <v>54</v>
      </c>
      <c r="BF35" s="43">
        <v>0</v>
      </c>
      <c r="BG35" s="43" t="s">
        <v>54</v>
      </c>
      <c r="BH35" s="43">
        <v>0</v>
      </c>
      <c r="BI35" s="43" t="s">
        <v>768</v>
      </c>
      <c r="BJ35" s="43" t="s">
        <v>54</v>
      </c>
      <c r="BK35" s="43" t="s">
        <v>54</v>
      </c>
      <c r="BL35" s="43" t="s">
        <v>54</v>
      </c>
      <c r="BM35" s="43" t="s">
        <v>54</v>
      </c>
      <c r="BN35" s="43" t="s">
        <v>769</v>
      </c>
      <c r="BO35" s="43" t="s">
        <v>54</v>
      </c>
      <c r="BP35" s="43" t="s">
        <v>54</v>
      </c>
      <c r="BQ35" s="43" t="s">
        <v>54</v>
      </c>
      <c r="BR35" s="43" t="s">
        <v>54</v>
      </c>
      <c r="BS35" s="43" t="s">
        <v>54</v>
      </c>
      <c r="BT35" s="43">
        <v>0</v>
      </c>
      <c r="BU35" s="43" t="s">
        <v>770</v>
      </c>
      <c r="BV35" s="43" t="s">
        <v>54</v>
      </c>
      <c r="BW35" s="43" t="s">
        <v>54</v>
      </c>
      <c r="BX35" s="43" t="s">
        <v>54</v>
      </c>
      <c r="BY35" s="43" t="s">
        <v>54</v>
      </c>
      <c r="BZ35" s="43">
        <v>0</v>
      </c>
      <c r="CA35" s="43" t="s">
        <v>54</v>
      </c>
      <c r="CB35" s="43" t="s">
        <v>54</v>
      </c>
      <c r="CC35" s="43" t="s">
        <v>54</v>
      </c>
      <c r="CD35" s="43">
        <v>0</v>
      </c>
      <c r="CE35" s="43" t="s">
        <v>771</v>
      </c>
      <c r="CF35" s="43" t="s">
        <v>772</v>
      </c>
      <c r="CG35" s="43" t="s">
        <v>23</v>
      </c>
      <c r="CH35" s="43" t="s">
        <v>23</v>
      </c>
      <c r="CI35" s="43" t="s">
        <v>23</v>
      </c>
      <c r="CJ35" s="43" t="s">
        <v>23</v>
      </c>
      <c r="CK35" s="43">
        <v>0</v>
      </c>
      <c r="CL35" s="43">
        <v>0</v>
      </c>
      <c r="CM35" s="43" t="s">
        <v>24</v>
      </c>
      <c r="CN35" s="43" t="s">
        <v>23</v>
      </c>
      <c r="CO35" s="43">
        <v>0</v>
      </c>
      <c r="CP35" s="43" t="s">
        <v>773</v>
      </c>
      <c r="CQ35" s="43" t="s">
        <v>54</v>
      </c>
      <c r="CR35" s="43" t="s">
        <v>774</v>
      </c>
      <c r="CS35" s="43" t="s">
        <v>19</v>
      </c>
      <c r="CT35" s="43" t="s">
        <v>19</v>
      </c>
      <c r="CU35" s="43" t="s">
        <v>20</v>
      </c>
      <c r="CV35" s="43" t="s">
        <v>19</v>
      </c>
      <c r="CW35" s="43" t="s">
        <v>20</v>
      </c>
      <c r="CX35" s="43" t="s">
        <v>22</v>
      </c>
      <c r="CY35" s="43" t="s">
        <v>22</v>
      </c>
      <c r="CZ35" s="43" t="s">
        <v>19</v>
      </c>
      <c r="DA35" s="43" t="s">
        <v>19</v>
      </c>
      <c r="DB35" s="43" t="s">
        <v>775</v>
      </c>
      <c r="DC35" s="43">
        <v>0</v>
      </c>
      <c r="DD35" s="43" t="s">
        <v>343</v>
      </c>
      <c r="DE35" s="43" t="s">
        <v>77</v>
      </c>
      <c r="DF35" s="43" t="s">
        <v>776</v>
      </c>
      <c r="DG35" s="43" t="s">
        <v>54</v>
      </c>
      <c r="DH35" s="43" t="s">
        <v>777</v>
      </c>
      <c r="DI35" s="43" t="s">
        <v>778</v>
      </c>
      <c r="DJ35" s="43" t="s">
        <v>779</v>
      </c>
      <c r="DK35" s="43">
        <v>0</v>
      </c>
      <c r="DL35" s="43">
        <v>0</v>
      </c>
      <c r="DM35" s="43">
        <v>0</v>
      </c>
      <c r="DN35" s="43">
        <v>0</v>
      </c>
      <c r="DO35" s="43">
        <v>0</v>
      </c>
      <c r="DP35" s="43">
        <v>0</v>
      </c>
      <c r="DQ35" s="43">
        <v>0</v>
      </c>
      <c r="DR35" s="43">
        <v>0</v>
      </c>
      <c r="DS35" s="43">
        <v>0</v>
      </c>
      <c r="DT35" s="43">
        <v>0</v>
      </c>
      <c r="DU35" s="43">
        <v>0</v>
      </c>
      <c r="DV35" s="43">
        <v>0</v>
      </c>
      <c r="DW35" s="43">
        <v>0</v>
      </c>
      <c r="DX35" s="43">
        <v>0</v>
      </c>
      <c r="DY35" s="43">
        <v>0</v>
      </c>
      <c r="DZ35" s="43">
        <v>0</v>
      </c>
      <c r="EA35" s="43">
        <v>0</v>
      </c>
      <c r="EB35" s="43">
        <v>0</v>
      </c>
      <c r="EC35" s="43">
        <v>0</v>
      </c>
      <c r="ED35" s="43">
        <v>0</v>
      </c>
      <c r="EE35" s="43">
        <v>0</v>
      </c>
      <c r="EF35" s="43">
        <v>0</v>
      </c>
      <c r="EG35" s="43" t="s">
        <v>780</v>
      </c>
      <c r="EH35" s="43" t="s">
        <v>55</v>
      </c>
      <c r="EI35" s="43" t="s">
        <v>781</v>
      </c>
      <c r="EJ35" s="43" t="s">
        <v>54</v>
      </c>
      <c r="EK35" s="43" t="s">
        <v>782</v>
      </c>
      <c r="EL35" s="43" t="s">
        <v>54</v>
      </c>
      <c r="EM35" s="43" t="s">
        <v>54</v>
      </c>
      <c r="EN35" s="43" t="s">
        <v>54</v>
      </c>
      <c r="EO35" s="43" t="s">
        <v>54</v>
      </c>
      <c r="EP35" s="43" t="s">
        <v>54</v>
      </c>
      <c r="EQ35" s="43" t="s">
        <v>54</v>
      </c>
      <c r="ER35" s="43" t="s">
        <v>54</v>
      </c>
      <c r="ES35" s="43" t="s">
        <v>54</v>
      </c>
      <c r="ET35" s="43" t="s">
        <v>54</v>
      </c>
      <c r="EU35" s="43" t="s">
        <v>54</v>
      </c>
      <c r="EV35" s="43" t="s">
        <v>783</v>
      </c>
      <c r="EW35" s="43" t="s">
        <v>54</v>
      </c>
      <c r="EX35" s="43" t="s">
        <v>312</v>
      </c>
      <c r="EY35" s="44" t="s">
        <v>121</v>
      </c>
      <c r="EZ35" s="44" t="s">
        <v>365</v>
      </c>
      <c r="FA35" s="44" t="str">
        <f t="shared" si="7"/>
        <v>OUI</v>
      </c>
      <c r="FB35" s="44" t="str">
        <f t="shared" si="8"/>
        <v>NON</v>
      </c>
      <c r="FC35" s="44" t="str">
        <f t="shared" si="9"/>
        <v>OUI</v>
      </c>
      <c r="FD35" s="44" t="str">
        <f t="shared" si="10"/>
        <v>NON</v>
      </c>
      <c r="FF35" s="44">
        <f t="shared" si="11"/>
        <v>1</v>
      </c>
      <c r="FG35" s="44" t="str">
        <f t="shared" si="12"/>
        <v/>
      </c>
      <c r="FH35" s="44" t="str">
        <f t="shared" si="13"/>
        <v>OUI</v>
      </c>
    </row>
    <row r="36" spans="1:164" s="44" customFormat="1" x14ac:dyDescent="0.25">
      <c r="A36" s="46" t="s">
        <v>784</v>
      </c>
      <c r="B36" s="43">
        <v>500000252</v>
      </c>
      <c r="C36" s="43" t="s">
        <v>785</v>
      </c>
      <c r="D36" s="43" t="s">
        <v>67</v>
      </c>
      <c r="E36" s="43" t="s">
        <v>85</v>
      </c>
      <c r="F36" s="43" t="s">
        <v>786</v>
      </c>
      <c r="G36" s="43" t="s">
        <v>55</v>
      </c>
      <c r="H36" s="43">
        <v>0</v>
      </c>
      <c r="I36" s="43">
        <v>0</v>
      </c>
      <c r="J36" s="43">
        <v>0</v>
      </c>
      <c r="K36" s="43" t="s">
        <v>55</v>
      </c>
      <c r="L36" s="43" t="s">
        <v>787</v>
      </c>
      <c r="M36" s="43" t="s">
        <v>54</v>
      </c>
      <c r="N36" s="43" t="s">
        <v>55</v>
      </c>
      <c r="O36" s="43" t="s">
        <v>54</v>
      </c>
      <c r="P36" s="43" t="s">
        <v>55</v>
      </c>
      <c r="Q36" s="43" t="s">
        <v>788</v>
      </c>
      <c r="R36" s="43" t="s">
        <v>55</v>
      </c>
      <c r="S36" s="43">
        <v>0</v>
      </c>
      <c r="T36" s="43">
        <v>0</v>
      </c>
      <c r="U36" s="43">
        <v>0</v>
      </c>
      <c r="V36" s="43">
        <v>0</v>
      </c>
      <c r="W36" s="43">
        <v>0</v>
      </c>
      <c r="X36" s="43">
        <v>0</v>
      </c>
      <c r="Y36" s="43">
        <v>0</v>
      </c>
      <c r="Z36" s="43" t="s">
        <v>54</v>
      </c>
      <c r="AA36" s="43" t="s">
        <v>789</v>
      </c>
      <c r="AB36" s="43" t="s">
        <v>54</v>
      </c>
      <c r="AC36" s="43" t="s">
        <v>790</v>
      </c>
      <c r="AD36" s="43">
        <v>0</v>
      </c>
      <c r="AE36" s="43">
        <v>0</v>
      </c>
      <c r="AF36" s="43">
        <v>0</v>
      </c>
      <c r="AG36" s="43">
        <v>0</v>
      </c>
      <c r="AH36" s="43">
        <v>0</v>
      </c>
      <c r="AI36" s="43" t="s">
        <v>54</v>
      </c>
      <c r="AJ36" s="43" t="s">
        <v>54</v>
      </c>
      <c r="AK36" s="43" t="s">
        <v>54</v>
      </c>
      <c r="AL36" s="43" t="s">
        <v>54</v>
      </c>
      <c r="AM36" s="43">
        <v>0</v>
      </c>
      <c r="AN36" s="43">
        <v>0</v>
      </c>
      <c r="AO36" s="43" t="s">
        <v>791</v>
      </c>
      <c r="AP36" s="43" t="s">
        <v>22</v>
      </c>
      <c r="AQ36" s="43" t="s">
        <v>19</v>
      </c>
      <c r="AR36" s="43" t="s">
        <v>20</v>
      </c>
      <c r="AS36" s="43" t="s">
        <v>19</v>
      </c>
      <c r="AT36" s="43" t="s">
        <v>19</v>
      </c>
      <c r="AU36" s="43" t="s">
        <v>22</v>
      </c>
      <c r="AV36" s="43">
        <v>0</v>
      </c>
      <c r="AW36" s="43">
        <v>0</v>
      </c>
      <c r="AX36" s="43">
        <v>0</v>
      </c>
      <c r="AY36" s="43">
        <v>0</v>
      </c>
      <c r="AZ36" s="43">
        <v>0</v>
      </c>
      <c r="BA36" s="43">
        <v>0</v>
      </c>
      <c r="BB36" s="43">
        <v>0</v>
      </c>
      <c r="BC36" s="43">
        <v>0</v>
      </c>
      <c r="BD36" s="43">
        <v>0</v>
      </c>
      <c r="BE36" s="43">
        <v>0</v>
      </c>
      <c r="BF36" s="43">
        <v>0</v>
      </c>
      <c r="BG36" s="43">
        <v>0</v>
      </c>
      <c r="BH36" s="43">
        <v>0</v>
      </c>
      <c r="BI36" s="43">
        <v>0</v>
      </c>
      <c r="BJ36" s="43">
        <v>0</v>
      </c>
      <c r="BK36" s="43">
        <v>0</v>
      </c>
      <c r="BL36" s="43">
        <v>0</v>
      </c>
      <c r="BM36" s="43">
        <v>0</v>
      </c>
      <c r="BN36" s="43">
        <v>0</v>
      </c>
      <c r="BO36" s="43">
        <v>0</v>
      </c>
      <c r="BP36" s="43">
        <v>0</v>
      </c>
      <c r="BQ36" s="43">
        <v>0</v>
      </c>
      <c r="BR36" s="43">
        <v>0</v>
      </c>
      <c r="BS36" s="43">
        <v>0</v>
      </c>
      <c r="BT36" s="43">
        <v>0</v>
      </c>
      <c r="BU36" s="43">
        <v>0</v>
      </c>
      <c r="BV36" s="43">
        <v>0</v>
      </c>
      <c r="BW36" s="43">
        <v>0</v>
      </c>
      <c r="BX36" s="43">
        <v>0</v>
      </c>
      <c r="BY36" s="43">
        <v>0</v>
      </c>
      <c r="BZ36" s="43">
        <v>0</v>
      </c>
      <c r="CA36" s="43">
        <v>0</v>
      </c>
      <c r="CB36" s="43">
        <v>0</v>
      </c>
      <c r="CC36" s="43">
        <v>0</v>
      </c>
      <c r="CD36" s="43">
        <v>0</v>
      </c>
      <c r="CE36" s="43">
        <v>0</v>
      </c>
      <c r="CF36" s="43">
        <v>0</v>
      </c>
      <c r="CG36" s="43">
        <v>0</v>
      </c>
      <c r="CH36" s="43">
        <v>0</v>
      </c>
      <c r="CI36" s="43">
        <v>0</v>
      </c>
      <c r="CJ36" s="43">
        <v>0</v>
      </c>
      <c r="CK36" s="43">
        <v>0</v>
      </c>
      <c r="CL36" s="43">
        <v>0</v>
      </c>
      <c r="CM36" s="43">
        <v>0</v>
      </c>
      <c r="CN36" s="43">
        <v>0</v>
      </c>
      <c r="CO36" s="43">
        <v>0</v>
      </c>
      <c r="CP36" s="43">
        <v>0</v>
      </c>
      <c r="CQ36" s="43">
        <v>0</v>
      </c>
      <c r="CR36" s="43">
        <v>0</v>
      </c>
      <c r="CS36" s="43">
        <v>0</v>
      </c>
      <c r="CT36" s="43">
        <v>0</v>
      </c>
      <c r="CU36" s="43">
        <v>0</v>
      </c>
      <c r="CV36" s="43">
        <v>0</v>
      </c>
      <c r="CW36" s="43">
        <v>0</v>
      </c>
      <c r="CX36" s="43">
        <v>0</v>
      </c>
      <c r="CY36" s="43">
        <v>0</v>
      </c>
      <c r="CZ36" s="43">
        <v>0</v>
      </c>
      <c r="DA36" s="43">
        <v>0</v>
      </c>
      <c r="DB36" s="43">
        <v>0</v>
      </c>
      <c r="DC36" s="43">
        <v>0</v>
      </c>
      <c r="DD36" s="43">
        <v>0</v>
      </c>
      <c r="DE36" s="43">
        <v>0</v>
      </c>
      <c r="DF36" s="43">
        <v>0</v>
      </c>
      <c r="DG36" s="43">
        <v>0</v>
      </c>
      <c r="DH36" s="43">
        <v>0</v>
      </c>
      <c r="DI36" s="43">
        <v>0</v>
      </c>
      <c r="DJ36" s="43">
        <v>0</v>
      </c>
      <c r="DK36" s="43">
        <v>0</v>
      </c>
      <c r="DL36" s="43">
        <v>0</v>
      </c>
      <c r="DM36" s="43">
        <v>0</v>
      </c>
      <c r="DN36" s="43">
        <v>0</v>
      </c>
      <c r="DO36" s="43">
        <v>0</v>
      </c>
      <c r="DP36" s="43">
        <v>0</v>
      </c>
      <c r="DQ36" s="43">
        <v>0</v>
      </c>
      <c r="DR36" s="43">
        <v>0</v>
      </c>
      <c r="DS36" s="43">
        <v>0</v>
      </c>
      <c r="DT36" s="43">
        <v>0</v>
      </c>
      <c r="DU36" s="43">
        <v>0</v>
      </c>
      <c r="DV36" s="43">
        <v>0</v>
      </c>
      <c r="DW36" s="43">
        <v>0</v>
      </c>
      <c r="DX36" s="43">
        <v>0</v>
      </c>
      <c r="DY36" s="43">
        <v>0</v>
      </c>
      <c r="DZ36" s="43">
        <v>0</v>
      </c>
      <c r="EA36" s="43">
        <v>0</v>
      </c>
      <c r="EB36" s="43">
        <v>0</v>
      </c>
      <c r="EC36" s="43">
        <v>0</v>
      </c>
      <c r="ED36" s="43">
        <v>0</v>
      </c>
      <c r="EE36" s="43">
        <v>0</v>
      </c>
      <c r="EF36" s="43">
        <v>0</v>
      </c>
      <c r="EG36" s="43">
        <v>0</v>
      </c>
      <c r="EH36" s="43">
        <v>0</v>
      </c>
      <c r="EI36" s="43">
        <v>0</v>
      </c>
      <c r="EJ36" s="43">
        <v>0</v>
      </c>
      <c r="EK36" s="43">
        <v>0</v>
      </c>
      <c r="EL36" s="43">
        <v>0</v>
      </c>
      <c r="EM36" s="43">
        <v>0</v>
      </c>
      <c r="EN36" s="43">
        <v>0</v>
      </c>
      <c r="EO36" s="43">
        <v>0</v>
      </c>
      <c r="EP36" s="43">
        <v>0</v>
      </c>
      <c r="EQ36" s="43">
        <v>0</v>
      </c>
      <c r="ER36" s="43">
        <v>0</v>
      </c>
      <c r="ES36" s="43">
        <v>0</v>
      </c>
      <c r="ET36" s="43">
        <v>0</v>
      </c>
      <c r="EU36" s="43">
        <v>0</v>
      </c>
      <c r="EV36" s="43">
        <v>0</v>
      </c>
      <c r="EW36" s="43" t="s">
        <v>54</v>
      </c>
      <c r="EX36" s="43" t="s">
        <v>312</v>
      </c>
      <c r="EY36" s="44" t="s">
        <v>172</v>
      </c>
      <c r="EZ36" s="44" t="s">
        <v>365</v>
      </c>
      <c r="FA36" s="44" t="str">
        <f t="shared" si="7"/>
        <v>NON</v>
      </c>
      <c r="FB36" s="44" t="str">
        <f t="shared" si="8"/>
        <v>NON</v>
      </c>
      <c r="FC36" s="44" t="str">
        <f t="shared" si="9"/>
        <v>NON</v>
      </c>
      <c r="FD36" s="44" t="str">
        <f t="shared" si="10"/>
        <v>NON</v>
      </c>
      <c r="FF36" s="44">
        <f t="shared" si="11"/>
        <v>0</v>
      </c>
      <c r="FG36" s="44" t="str">
        <f t="shared" si="12"/>
        <v/>
      </c>
      <c r="FH36" s="44" t="str">
        <f t="shared" si="13"/>
        <v>NON</v>
      </c>
    </row>
    <row r="37" spans="1:164" s="44" customFormat="1" x14ac:dyDescent="0.25">
      <c r="A37" s="45" t="s">
        <v>792</v>
      </c>
      <c r="B37" s="43">
        <v>500000401</v>
      </c>
      <c r="C37" s="43" t="s">
        <v>793</v>
      </c>
      <c r="D37" s="43" t="s">
        <v>794</v>
      </c>
      <c r="E37" s="43" t="s">
        <v>76</v>
      </c>
      <c r="F37" s="43" t="s">
        <v>795</v>
      </c>
      <c r="G37" s="43" t="s">
        <v>55</v>
      </c>
      <c r="H37" s="43">
        <v>0</v>
      </c>
      <c r="I37" s="43">
        <v>0</v>
      </c>
      <c r="J37" s="43">
        <v>0</v>
      </c>
      <c r="K37" s="43" t="s">
        <v>54</v>
      </c>
      <c r="L37" s="43">
        <v>0</v>
      </c>
      <c r="M37" s="43" t="s">
        <v>54</v>
      </c>
      <c r="N37" s="43" t="s">
        <v>54</v>
      </c>
      <c r="O37" s="43" t="s">
        <v>54</v>
      </c>
      <c r="P37" s="43" t="s">
        <v>54</v>
      </c>
      <c r="Q37" s="43" t="s">
        <v>796</v>
      </c>
      <c r="R37" s="43" t="s">
        <v>55</v>
      </c>
      <c r="S37" s="43">
        <v>0</v>
      </c>
      <c r="T37" s="43" t="s">
        <v>54</v>
      </c>
      <c r="U37" s="43" t="s">
        <v>120</v>
      </c>
      <c r="V37" s="43" t="s">
        <v>54</v>
      </c>
      <c r="W37" s="43" t="s">
        <v>120</v>
      </c>
      <c r="X37" s="43" t="s">
        <v>55</v>
      </c>
      <c r="Y37" s="43">
        <v>0</v>
      </c>
      <c r="Z37" s="43" t="s">
        <v>55</v>
      </c>
      <c r="AA37" s="43" t="s">
        <v>797</v>
      </c>
      <c r="AB37" s="43" t="s">
        <v>54</v>
      </c>
      <c r="AC37" s="43" t="s">
        <v>798</v>
      </c>
      <c r="AD37" s="43">
        <v>0</v>
      </c>
      <c r="AE37" s="43" t="s">
        <v>54</v>
      </c>
      <c r="AF37" s="43" t="s">
        <v>55</v>
      </c>
      <c r="AG37" s="43" t="s">
        <v>55</v>
      </c>
      <c r="AH37" s="43" t="s">
        <v>55</v>
      </c>
      <c r="AI37" s="43" t="s">
        <v>54</v>
      </c>
      <c r="AJ37" s="43" t="s">
        <v>54</v>
      </c>
      <c r="AK37" s="43" t="s">
        <v>54</v>
      </c>
      <c r="AL37" s="43" t="s">
        <v>54</v>
      </c>
      <c r="AM37" s="43" t="s">
        <v>55</v>
      </c>
      <c r="AN37" s="43">
        <v>0</v>
      </c>
      <c r="AO37" s="43">
        <v>0</v>
      </c>
      <c r="AP37" s="43" t="s">
        <v>22</v>
      </c>
      <c r="AQ37" s="43" t="s">
        <v>19</v>
      </c>
      <c r="AR37" s="43" t="s">
        <v>19</v>
      </c>
      <c r="AS37" s="43" t="s">
        <v>19</v>
      </c>
      <c r="AT37" s="43" t="s">
        <v>19</v>
      </c>
      <c r="AU37" s="43" t="s">
        <v>22</v>
      </c>
      <c r="AV37" s="43">
        <v>0</v>
      </c>
      <c r="AW37" s="43">
        <v>0</v>
      </c>
      <c r="AX37" s="43" t="s">
        <v>55</v>
      </c>
      <c r="AY37" s="43" t="s">
        <v>55</v>
      </c>
      <c r="AZ37" s="43" t="s">
        <v>55</v>
      </c>
      <c r="BA37" s="43" t="s">
        <v>54</v>
      </c>
      <c r="BB37" s="43" t="s">
        <v>55</v>
      </c>
      <c r="BC37" s="43" t="s">
        <v>55</v>
      </c>
      <c r="BD37" s="43" t="s">
        <v>55</v>
      </c>
      <c r="BE37" s="43" t="s">
        <v>55</v>
      </c>
      <c r="BF37" s="43" t="s">
        <v>55</v>
      </c>
      <c r="BG37" s="43" t="s">
        <v>55</v>
      </c>
      <c r="BH37" s="43">
        <v>0</v>
      </c>
      <c r="BI37" s="43" t="s">
        <v>799</v>
      </c>
      <c r="BJ37" s="43" t="s">
        <v>55</v>
      </c>
      <c r="BK37" s="43" t="s">
        <v>55</v>
      </c>
      <c r="BL37" s="43" t="s">
        <v>55</v>
      </c>
      <c r="BM37" s="43" t="s">
        <v>55</v>
      </c>
      <c r="BN37" s="43">
        <v>0</v>
      </c>
      <c r="BO37" s="43" t="s">
        <v>54</v>
      </c>
      <c r="BP37" s="43" t="s">
        <v>55</v>
      </c>
      <c r="BQ37" s="43" t="s">
        <v>55</v>
      </c>
      <c r="BR37" s="43" t="s">
        <v>54</v>
      </c>
      <c r="BS37" s="43" t="s">
        <v>55</v>
      </c>
      <c r="BT37" s="43" t="s">
        <v>55</v>
      </c>
      <c r="BU37" s="43" t="s">
        <v>800</v>
      </c>
      <c r="BV37" s="43" t="s">
        <v>55</v>
      </c>
      <c r="BW37" s="43" t="s">
        <v>55</v>
      </c>
      <c r="BX37" s="43" t="s">
        <v>55</v>
      </c>
      <c r="BY37" s="43" t="s">
        <v>55</v>
      </c>
      <c r="BZ37" s="43" t="s">
        <v>55</v>
      </c>
      <c r="CA37" s="43" t="s">
        <v>55</v>
      </c>
      <c r="CB37" s="43" t="s">
        <v>55</v>
      </c>
      <c r="CC37" s="43" t="s">
        <v>55</v>
      </c>
      <c r="CD37" s="43" t="s">
        <v>55</v>
      </c>
      <c r="CE37" s="43" t="s">
        <v>801</v>
      </c>
      <c r="CF37" s="43">
        <v>0</v>
      </c>
      <c r="CG37" s="43">
        <v>0</v>
      </c>
      <c r="CH37" s="43">
        <v>0</v>
      </c>
      <c r="CI37" s="43">
        <v>0</v>
      </c>
      <c r="CJ37" s="43">
        <v>0</v>
      </c>
      <c r="CK37" s="43">
        <v>0</v>
      </c>
      <c r="CL37" s="43">
        <v>0</v>
      </c>
      <c r="CM37" s="43">
        <v>0</v>
      </c>
      <c r="CN37" s="43">
        <v>0</v>
      </c>
      <c r="CO37" s="43">
        <v>0</v>
      </c>
      <c r="CP37" s="43">
        <v>0</v>
      </c>
      <c r="CQ37" s="43" t="s">
        <v>55</v>
      </c>
      <c r="CR37" s="43">
        <v>0</v>
      </c>
      <c r="CS37" s="43" t="s">
        <v>19</v>
      </c>
      <c r="CT37" s="43" t="s">
        <v>20</v>
      </c>
      <c r="CU37" s="43" t="s">
        <v>22</v>
      </c>
      <c r="CV37" s="43" t="s">
        <v>20</v>
      </c>
      <c r="CW37" s="43" t="s">
        <v>20</v>
      </c>
      <c r="CX37" s="43" t="s">
        <v>22</v>
      </c>
      <c r="CY37" s="43" t="s">
        <v>22</v>
      </c>
      <c r="CZ37" s="43" t="s">
        <v>19</v>
      </c>
      <c r="DA37" s="43">
        <v>0</v>
      </c>
      <c r="DB37" s="43">
        <v>0</v>
      </c>
      <c r="DC37" s="43" t="s">
        <v>55</v>
      </c>
      <c r="DD37" s="43" t="s">
        <v>802</v>
      </c>
      <c r="DE37" s="43">
        <v>0</v>
      </c>
      <c r="DF37" s="43" t="s">
        <v>803</v>
      </c>
      <c r="DG37" s="43" t="s">
        <v>55</v>
      </c>
      <c r="DH37" s="43" t="s">
        <v>804</v>
      </c>
      <c r="DI37" s="43" t="s">
        <v>805</v>
      </c>
      <c r="DJ37" s="43" t="s">
        <v>57</v>
      </c>
      <c r="DK37" s="43">
        <v>0</v>
      </c>
      <c r="DL37" s="43">
        <v>0</v>
      </c>
      <c r="DM37" s="43">
        <v>0</v>
      </c>
      <c r="DN37" s="43">
        <v>0</v>
      </c>
      <c r="DO37" s="43">
        <v>0</v>
      </c>
      <c r="DP37" s="43">
        <v>0</v>
      </c>
      <c r="DQ37" s="43">
        <v>0.5</v>
      </c>
      <c r="DR37" s="43">
        <v>0</v>
      </c>
      <c r="DS37" s="43">
        <v>0</v>
      </c>
      <c r="DT37" s="43">
        <v>0</v>
      </c>
      <c r="DU37" s="43">
        <v>0</v>
      </c>
      <c r="DV37" s="43">
        <v>0</v>
      </c>
      <c r="DW37" s="43">
        <v>0</v>
      </c>
      <c r="DX37" s="43">
        <v>0</v>
      </c>
      <c r="DY37" s="43">
        <v>0</v>
      </c>
      <c r="DZ37" s="43">
        <v>0</v>
      </c>
      <c r="EA37" s="43">
        <v>0</v>
      </c>
      <c r="EB37" s="43">
        <v>0</v>
      </c>
      <c r="EC37" s="43">
        <v>0</v>
      </c>
      <c r="ED37" s="43">
        <v>0</v>
      </c>
      <c r="EE37" s="43">
        <v>0</v>
      </c>
      <c r="EF37" s="43">
        <v>0</v>
      </c>
      <c r="EG37" s="43">
        <v>0</v>
      </c>
      <c r="EH37" s="43" t="s">
        <v>55</v>
      </c>
      <c r="EI37" s="43">
        <v>0</v>
      </c>
      <c r="EJ37" s="43" t="s">
        <v>55</v>
      </c>
      <c r="EK37" s="43">
        <v>0</v>
      </c>
      <c r="EL37" s="43" t="s">
        <v>54</v>
      </c>
      <c r="EM37" s="43" t="s">
        <v>54</v>
      </c>
      <c r="EN37" s="43" t="s">
        <v>54</v>
      </c>
      <c r="EO37" s="43" t="s">
        <v>54</v>
      </c>
      <c r="EP37" s="43" t="s">
        <v>55</v>
      </c>
      <c r="EQ37" s="43" t="s">
        <v>54</v>
      </c>
      <c r="ER37" s="43" t="s">
        <v>54</v>
      </c>
      <c r="ES37" s="43" t="s">
        <v>54</v>
      </c>
      <c r="ET37" s="43" t="s">
        <v>54</v>
      </c>
      <c r="EU37" s="43">
        <v>0</v>
      </c>
      <c r="EV37" s="43">
        <v>0</v>
      </c>
      <c r="EW37" s="43" t="s">
        <v>54</v>
      </c>
      <c r="EX37" s="43" t="s">
        <v>173</v>
      </c>
      <c r="EY37" s="44" t="s">
        <v>121</v>
      </c>
      <c r="EZ37" s="44" t="s">
        <v>365</v>
      </c>
      <c r="FA37" s="44" t="str">
        <f t="shared" si="7"/>
        <v>NON</v>
      </c>
      <c r="FB37" s="44" t="str">
        <f t="shared" si="8"/>
        <v>NON</v>
      </c>
      <c r="FC37" s="44" t="str">
        <f t="shared" si="9"/>
        <v>NON</v>
      </c>
      <c r="FD37" s="44" t="str">
        <f t="shared" si="10"/>
        <v>NON</v>
      </c>
      <c r="FF37" s="44">
        <f t="shared" si="11"/>
        <v>1</v>
      </c>
      <c r="FG37" s="44">
        <f t="shared" si="12"/>
        <v>1</v>
      </c>
      <c r="FH37" s="44" t="str">
        <f t="shared" si="13"/>
        <v>NON</v>
      </c>
    </row>
    <row r="38" spans="1:164" s="44" customFormat="1" x14ac:dyDescent="0.25">
      <c r="A38" s="45" t="s">
        <v>745</v>
      </c>
      <c r="B38" s="43">
        <v>500000419</v>
      </c>
      <c r="C38" s="43" t="s">
        <v>806</v>
      </c>
      <c r="D38" s="43" t="s">
        <v>75</v>
      </c>
      <c r="E38" s="43" t="s">
        <v>56</v>
      </c>
      <c r="F38" s="43" t="s">
        <v>807</v>
      </c>
      <c r="G38" s="43" t="s">
        <v>54</v>
      </c>
      <c r="H38" s="43" t="s">
        <v>808</v>
      </c>
      <c r="I38" s="43" t="s">
        <v>54</v>
      </c>
      <c r="J38" s="43" t="s">
        <v>809</v>
      </c>
      <c r="K38" s="43" t="s">
        <v>54</v>
      </c>
      <c r="L38" s="43" t="s">
        <v>810</v>
      </c>
      <c r="M38" s="43" t="s">
        <v>54</v>
      </c>
      <c r="N38" s="43" t="s">
        <v>54</v>
      </c>
      <c r="O38" s="43" t="s">
        <v>54</v>
      </c>
      <c r="P38" s="43" t="s">
        <v>54</v>
      </c>
      <c r="Q38" s="43" t="s">
        <v>811</v>
      </c>
      <c r="R38" s="43" t="s">
        <v>55</v>
      </c>
      <c r="S38" s="43">
        <v>0</v>
      </c>
      <c r="T38" s="43" t="s">
        <v>54</v>
      </c>
      <c r="U38" s="43">
        <v>0</v>
      </c>
      <c r="V38" s="43" t="s">
        <v>55</v>
      </c>
      <c r="W38" s="43">
        <v>0</v>
      </c>
      <c r="X38" s="43" t="s">
        <v>55</v>
      </c>
      <c r="Y38" s="43">
        <v>0</v>
      </c>
      <c r="Z38" s="43" t="s">
        <v>55</v>
      </c>
      <c r="AA38" s="43" t="s">
        <v>350</v>
      </c>
      <c r="AB38" s="43" t="s">
        <v>54</v>
      </c>
      <c r="AC38" s="43" t="s">
        <v>103</v>
      </c>
      <c r="AD38" s="43">
        <v>0</v>
      </c>
      <c r="AE38" s="43" t="s">
        <v>55</v>
      </c>
      <c r="AF38" s="43" t="s">
        <v>55</v>
      </c>
      <c r="AG38" s="43" t="s">
        <v>55</v>
      </c>
      <c r="AH38" s="43" t="s">
        <v>54</v>
      </c>
      <c r="AI38" s="43" t="s">
        <v>54</v>
      </c>
      <c r="AJ38" s="43" t="s">
        <v>54</v>
      </c>
      <c r="AK38" s="43" t="s">
        <v>54</v>
      </c>
      <c r="AL38" s="43" t="s">
        <v>54</v>
      </c>
      <c r="AM38" s="43" t="s">
        <v>54</v>
      </c>
      <c r="AN38" s="43">
        <v>0</v>
      </c>
      <c r="AO38" s="43">
        <v>0</v>
      </c>
      <c r="AP38" s="43">
        <v>0</v>
      </c>
      <c r="AQ38" s="43">
        <v>0</v>
      </c>
      <c r="AR38" s="43">
        <v>0</v>
      </c>
      <c r="AS38" s="43">
        <v>0</v>
      </c>
      <c r="AT38" s="43">
        <v>0</v>
      </c>
      <c r="AU38" s="43">
        <v>0</v>
      </c>
      <c r="AV38" s="43">
        <v>0</v>
      </c>
      <c r="AW38" s="43">
        <v>0</v>
      </c>
      <c r="AX38" s="43">
        <v>0</v>
      </c>
      <c r="AY38" s="43">
        <v>0</v>
      </c>
      <c r="AZ38" s="43">
        <v>0</v>
      </c>
      <c r="BA38" s="43">
        <v>0</v>
      </c>
      <c r="BB38" s="43">
        <v>0</v>
      </c>
      <c r="BC38" s="43">
        <v>0</v>
      </c>
      <c r="BD38" s="43">
        <v>0</v>
      </c>
      <c r="BE38" s="43" t="s">
        <v>54</v>
      </c>
      <c r="BF38" s="43">
        <v>0</v>
      </c>
      <c r="BG38" s="43">
        <v>0</v>
      </c>
      <c r="BH38" s="43">
        <v>0</v>
      </c>
      <c r="BI38" s="43">
        <v>0</v>
      </c>
      <c r="BJ38" s="43">
        <v>0</v>
      </c>
      <c r="BK38" s="43">
        <v>0</v>
      </c>
      <c r="BL38" s="43">
        <v>0</v>
      </c>
      <c r="BM38" s="43" t="s">
        <v>54</v>
      </c>
      <c r="BN38" s="43" t="s">
        <v>122</v>
      </c>
      <c r="BO38" s="43" t="s">
        <v>54</v>
      </c>
      <c r="BP38" s="43" t="s">
        <v>54</v>
      </c>
      <c r="BQ38" s="43">
        <v>0</v>
      </c>
      <c r="BR38" s="43" t="s">
        <v>54</v>
      </c>
      <c r="BS38" s="43" t="s">
        <v>54</v>
      </c>
      <c r="BT38" s="43">
        <v>0</v>
      </c>
      <c r="BU38" s="43">
        <v>0</v>
      </c>
      <c r="BV38" s="43" t="s">
        <v>54</v>
      </c>
      <c r="BW38" s="43">
        <v>0</v>
      </c>
      <c r="BX38" s="43" t="s">
        <v>54</v>
      </c>
      <c r="BY38" s="43">
        <v>0</v>
      </c>
      <c r="BZ38" s="43">
        <v>0</v>
      </c>
      <c r="CA38" s="43">
        <v>0</v>
      </c>
      <c r="CB38" s="43" t="s">
        <v>54</v>
      </c>
      <c r="CC38" s="43" t="s">
        <v>54</v>
      </c>
      <c r="CD38" s="43" t="s">
        <v>54</v>
      </c>
      <c r="CE38" s="43" t="s">
        <v>812</v>
      </c>
      <c r="CF38" s="43" t="s">
        <v>813</v>
      </c>
      <c r="CG38" s="43" t="s">
        <v>23</v>
      </c>
      <c r="CH38" s="43">
        <v>0</v>
      </c>
      <c r="CI38" s="43" t="s">
        <v>23</v>
      </c>
      <c r="CJ38" s="43">
        <v>0</v>
      </c>
      <c r="CK38" s="43">
        <v>0</v>
      </c>
      <c r="CL38" s="43">
        <v>0</v>
      </c>
      <c r="CM38" s="43" t="s">
        <v>23</v>
      </c>
      <c r="CN38" s="43" t="s">
        <v>23</v>
      </c>
      <c r="CO38" s="43" t="s">
        <v>24</v>
      </c>
      <c r="CP38" s="43" t="s">
        <v>814</v>
      </c>
      <c r="CQ38" s="43" t="s">
        <v>55</v>
      </c>
      <c r="CR38" s="43">
        <v>0</v>
      </c>
      <c r="CS38" s="43" t="s">
        <v>19</v>
      </c>
      <c r="CT38" s="43">
        <v>0</v>
      </c>
      <c r="CU38" s="43">
        <v>0</v>
      </c>
      <c r="CV38" s="43" t="s">
        <v>19</v>
      </c>
      <c r="CW38" s="43" t="s">
        <v>19</v>
      </c>
      <c r="CX38" s="43" t="s">
        <v>22</v>
      </c>
      <c r="CY38" s="43" t="s">
        <v>20</v>
      </c>
      <c r="CZ38" s="43" t="s">
        <v>22</v>
      </c>
      <c r="DA38" s="43">
        <v>0</v>
      </c>
      <c r="DB38" s="43">
        <v>0</v>
      </c>
      <c r="DC38" s="43" t="s">
        <v>54</v>
      </c>
      <c r="DD38" s="43" t="s">
        <v>815</v>
      </c>
      <c r="DE38" s="43" t="s">
        <v>816</v>
      </c>
      <c r="DF38" s="43" t="s">
        <v>817</v>
      </c>
      <c r="DG38" s="43" t="s">
        <v>54</v>
      </c>
      <c r="DH38" s="43">
        <v>0</v>
      </c>
      <c r="DI38" s="43" t="s">
        <v>818</v>
      </c>
      <c r="DJ38" s="43" t="s">
        <v>118</v>
      </c>
      <c r="DK38" s="43">
        <v>0</v>
      </c>
      <c r="DL38" s="43">
        <v>0</v>
      </c>
      <c r="DM38" s="43">
        <v>0</v>
      </c>
      <c r="DN38" s="43">
        <v>0</v>
      </c>
      <c r="DO38" s="43">
        <v>0</v>
      </c>
      <c r="DP38" s="43">
        <v>0</v>
      </c>
      <c r="DQ38" s="43">
        <v>0</v>
      </c>
      <c r="DR38" s="43">
        <v>0</v>
      </c>
      <c r="DS38" s="43">
        <v>0</v>
      </c>
      <c r="DT38" s="43">
        <v>0</v>
      </c>
      <c r="DU38" s="43">
        <v>0</v>
      </c>
      <c r="DV38" s="43">
        <v>0</v>
      </c>
      <c r="DW38" s="43">
        <v>0</v>
      </c>
      <c r="DX38" s="43">
        <v>0</v>
      </c>
      <c r="DY38" s="43">
        <v>1</v>
      </c>
      <c r="DZ38" s="43">
        <v>1</v>
      </c>
      <c r="EA38" s="43">
        <v>0</v>
      </c>
      <c r="EB38" s="43">
        <v>0</v>
      </c>
      <c r="EC38" s="43">
        <v>0</v>
      </c>
      <c r="ED38" s="43">
        <v>0</v>
      </c>
      <c r="EE38" s="43">
        <v>0</v>
      </c>
      <c r="EF38" s="43">
        <v>0</v>
      </c>
      <c r="EG38" s="43">
        <v>0</v>
      </c>
      <c r="EH38" s="43" t="s">
        <v>55</v>
      </c>
      <c r="EI38" s="43">
        <v>0</v>
      </c>
      <c r="EJ38" s="43" t="s">
        <v>55</v>
      </c>
      <c r="EK38" s="43">
        <v>0</v>
      </c>
      <c r="EL38" s="43">
        <v>0</v>
      </c>
      <c r="EM38" s="43">
        <v>0</v>
      </c>
      <c r="EN38" s="43" t="s">
        <v>54</v>
      </c>
      <c r="EO38" s="43">
        <v>0</v>
      </c>
      <c r="EP38" s="43">
        <v>0</v>
      </c>
      <c r="EQ38" s="43" t="s">
        <v>54</v>
      </c>
      <c r="ER38" s="43" t="s">
        <v>54</v>
      </c>
      <c r="ES38" s="43">
        <v>0</v>
      </c>
      <c r="ET38" s="43">
        <v>0</v>
      </c>
      <c r="EU38" s="43">
        <v>0</v>
      </c>
      <c r="EV38" s="43">
        <v>0</v>
      </c>
      <c r="EW38" s="43" t="s">
        <v>54</v>
      </c>
      <c r="EX38" s="43" t="s">
        <v>173</v>
      </c>
      <c r="EY38" s="44" t="s">
        <v>59</v>
      </c>
      <c r="EZ38" s="44" t="s">
        <v>365</v>
      </c>
      <c r="FA38" s="44" t="str">
        <f t="shared" si="7"/>
        <v>OUI</v>
      </c>
      <c r="FB38" s="44" t="str">
        <f t="shared" si="8"/>
        <v>NON</v>
      </c>
      <c r="FC38" s="44" t="str">
        <f t="shared" si="9"/>
        <v>OUI</v>
      </c>
      <c r="FD38" s="44" t="str">
        <f t="shared" si="10"/>
        <v>NON</v>
      </c>
      <c r="FF38" s="44">
        <f t="shared" si="11"/>
        <v>1</v>
      </c>
      <c r="FG38" s="44">
        <f t="shared" si="12"/>
        <v>0</v>
      </c>
      <c r="FH38" s="44" t="str">
        <f t="shared" si="13"/>
        <v>OUI</v>
      </c>
    </row>
    <row r="39" spans="1:164" s="44" customFormat="1" x14ac:dyDescent="0.25">
      <c r="A39" s="45" t="s">
        <v>819</v>
      </c>
      <c r="B39" s="43">
        <v>500000435</v>
      </c>
      <c r="C39" s="43" t="s">
        <v>820</v>
      </c>
      <c r="D39" s="43" t="s">
        <v>821</v>
      </c>
      <c r="E39" s="43" t="s">
        <v>822</v>
      </c>
      <c r="F39" s="43" t="s">
        <v>823</v>
      </c>
      <c r="G39" s="43" t="s">
        <v>54</v>
      </c>
      <c r="H39" s="43" t="s">
        <v>824</v>
      </c>
      <c r="I39" s="43" t="s">
        <v>54</v>
      </c>
      <c r="J39" s="43" t="s">
        <v>825</v>
      </c>
      <c r="K39" s="43" t="s">
        <v>54</v>
      </c>
      <c r="L39" s="43">
        <v>0</v>
      </c>
      <c r="M39" s="43" t="s">
        <v>54</v>
      </c>
      <c r="N39" s="43" t="s">
        <v>55</v>
      </c>
      <c r="O39" s="43" t="s">
        <v>54</v>
      </c>
      <c r="P39" s="43" t="s">
        <v>55</v>
      </c>
      <c r="Q39" s="43">
        <v>0</v>
      </c>
      <c r="R39" s="43" t="s">
        <v>54</v>
      </c>
      <c r="S39" s="43">
        <v>0</v>
      </c>
      <c r="T39" s="43">
        <v>0</v>
      </c>
      <c r="U39" s="43">
        <v>0</v>
      </c>
      <c r="V39" s="43">
        <v>0</v>
      </c>
      <c r="W39" s="43">
        <v>0</v>
      </c>
      <c r="X39" s="43">
        <v>0</v>
      </c>
      <c r="Y39" s="43">
        <v>0</v>
      </c>
      <c r="Z39" s="43" t="s">
        <v>55</v>
      </c>
      <c r="AA39" s="43">
        <v>0</v>
      </c>
      <c r="AB39" s="43" t="s">
        <v>54</v>
      </c>
      <c r="AC39" s="43" t="s">
        <v>826</v>
      </c>
      <c r="AD39" s="43">
        <v>0</v>
      </c>
      <c r="AE39" s="43" t="s">
        <v>55</v>
      </c>
      <c r="AF39" s="43" t="s">
        <v>55</v>
      </c>
      <c r="AG39" s="43" t="s">
        <v>55</v>
      </c>
      <c r="AH39" s="43" t="s">
        <v>55</v>
      </c>
      <c r="AI39" s="43" t="s">
        <v>54</v>
      </c>
      <c r="AJ39" s="43" t="s">
        <v>55</v>
      </c>
      <c r="AK39" s="43" t="s">
        <v>54</v>
      </c>
      <c r="AL39" s="43" t="s">
        <v>54</v>
      </c>
      <c r="AM39" s="43" t="s">
        <v>54</v>
      </c>
      <c r="AN39" s="43" t="s">
        <v>55</v>
      </c>
      <c r="AO39" s="43">
        <v>0</v>
      </c>
      <c r="AP39" s="43" t="s">
        <v>22</v>
      </c>
      <c r="AQ39" s="43" t="s">
        <v>19</v>
      </c>
      <c r="AR39" s="43" t="s">
        <v>19</v>
      </c>
      <c r="AS39" s="43" t="s">
        <v>19</v>
      </c>
      <c r="AT39" s="43" t="s">
        <v>19</v>
      </c>
      <c r="AU39" s="43" t="s">
        <v>19</v>
      </c>
      <c r="AV39" s="43">
        <v>0</v>
      </c>
      <c r="AW39" s="43">
        <v>0</v>
      </c>
      <c r="AX39" s="43">
        <v>0</v>
      </c>
      <c r="AY39" s="43">
        <v>0</v>
      </c>
      <c r="AZ39" s="43">
        <v>0</v>
      </c>
      <c r="BA39" s="43">
        <v>0</v>
      </c>
      <c r="BB39" s="43">
        <v>0</v>
      </c>
      <c r="BC39" s="43">
        <v>0</v>
      </c>
      <c r="BD39" s="43">
        <v>0</v>
      </c>
      <c r="BE39" s="43">
        <v>0</v>
      </c>
      <c r="BF39" s="43">
        <v>0</v>
      </c>
      <c r="BG39" s="43">
        <v>0</v>
      </c>
      <c r="BH39" s="43">
        <v>0</v>
      </c>
      <c r="BI39" s="43">
        <v>0</v>
      </c>
      <c r="BJ39" s="43">
        <v>0</v>
      </c>
      <c r="BK39" s="43">
        <v>0</v>
      </c>
      <c r="BL39" s="43">
        <v>0</v>
      </c>
      <c r="BM39" s="43">
        <v>0</v>
      </c>
      <c r="BN39" s="43">
        <v>0</v>
      </c>
      <c r="BO39" s="43">
        <v>0</v>
      </c>
      <c r="BP39" s="43">
        <v>0</v>
      </c>
      <c r="BQ39" s="43">
        <v>0</v>
      </c>
      <c r="BR39" s="43">
        <v>0</v>
      </c>
      <c r="BS39" s="43">
        <v>0</v>
      </c>
      <c r="BT39" s="43">
        <v>0</v>
      </c>
      <c r="BU39" s="43">
        <v>0</v>
      </c>
      <c r="BV39" s="43">
        <v>0</v>
      </c>
      <c r="BW39" s="43">
        <v>0</v>
      </c>
      <c r="BX39" s="43">
        <v>0</v>
      </c>
      <c r="BY39" s="43">
        <v>0</v>
      </c>
      <c r="BZ39" s="43">
        <v>0</v>
      </c>
      <c r="CA39" s="43">
        <v>0</v>
      </c>
      <c r="CB39" s="43">
        <v>0</v>
      </c>
      <c r="CC39" s="43">
        <v>0</v>
      </c>
      <c r="CD39" s="43">
        <v>0</v>
      </c>
      <c r="CE39" s="43">
        <v>0</v>
      </c>
      <c r="CF39" s="43">
        <v>0</v>
      </c>
      <c r="CG39" s="43">
        <v>0</v>
      </c>
      <c r="CH39" s="43">
        <v>0</v>
      </c>
      <c r="CI39" s="43">
        <v>0</v>
      </c>
      <c r="CJ39" s="43">
        <v>0</v>
      </c>
      <c r="CK39" s="43">
        <v>0</v>
      </c>
      <c r="CL39" s="43">
        <v>0</v>
      </c>
      <c r="CM39" s="43">
        <v>0</v>
      </c>
      <c r="CN39" s="43">
        <v>0</v>
      </c>
      <c r="CO39" s="43">
        <v>0</v>
      </c>
      <c r="CP39" s="43">
        <v>0</v>
      </c>
      <c r="CQ39" s="43">
        <v>0</v>
      </c>
      <c r="CR39" s="43">
        <v>0</v>
      </c>
      <c r="CS39" s="43">
        <v>0</v>
      </c>
      <c r="CT39" s="43">
        <v>0</v>
      </c>
      <c r="CU39" s="43">
        <v>0</v>
      </c>
      <c r="CV39" s="43">
        <v>0</v>
      </c>
      <c r="CW39" s="43">
        <v>0</v>
      </c>
      <c r="CX39" s="43">
        <v>0</v>
      </c>
      <c r="CY39" s="43">
        <v>0</v>
      </c>
      <c r="CZ39" s="43">
        <v>0</v>
      </c>
      <c r="DA39" s="43">
        <v>0</v>
      </c>
      <c r="DB39" s="43">
        <v>0</v>
      </c>
      <c r="DC39" s="43">
        <v>0</v>
      </c>
      <c r="DD39" s="43">
        <v>0</v>
      </c>
      <c r="DE39" s="43">
        <v>0</v>
      </c>
      <c r="DF39" s="43">
        <v>0</v>
      </c>
      <c r="DG39" s="43">
        <v>0</v>
      </c>
      <c r="DH39" s="43">
        <v>0</v>
      </c>
      <c r="DI39" s="43">
        <v>0</v>
      </c>
      <c r="DJ39" s="43">
        <v>0</v>
      </c>
      <c r="DK39" s="43">
        <v>0</v>
      </c>
      <c r="DL39" s="43">
        <v>0</v>
      </c>
      <c r="DM39" s="43">
        <v>0</v>
      </c>
      <c r="DN39" s="43">
        <v>0</v>
      </c>
      <c r="DO39" s="43">
        <v>0</v>
      </c>
      <c r="DP39" s="43">
        <v>0</v>
      </c>
      <c r="DQ39" s="43">
        <v>0</v>
      </c>
      <c r="DR39" s="43">
        <v>0</v>
      </c>
      <c r="DS39" s="43">
        <v>0</v>
      </c>
      <c r="DT39" s="43">
        <v>0</v>
      </c>
      <c r="DU39" s="43">
        <v>0</v>
      </c>
      <c r="DV39" s="43">
        <v>0</v>
      </c>
      <c r="DW39" s="43">
        <v>0</v>
      </c>
      <c r="DX39" s="43">
        <v>0</v>
      </c>
      <c r="DY39" s="43">
        <v>0</v>
      </c>
      <c r="DZ39" s="43">
        <v>0</v>
      </c>
      <c r="EA39" s="43">
        <v>0</v>
      </c>
      <c r="EB39" s="43">
        <v>0</v>
      </c>
      <c r="EC39" s="43">
        <v>0</v>
      </c>
      <c r="ED39" s="43">
        <v>0</v>
      </c>
      <c r="EE39" s="43">
        <v>0</v>
      </c>
      <c r="EF39" s="43">
        <v>0</v>
      </c>
      <c r="EG39" s="43">
        <v>0</v>
      </c>
      <c r="EH39" s="43">
        <v>0</v>
      </c>
      <c r="EI39" s="43">
        <v>0</v>
      </c>
      <c r="EJ39" s="43">
        <v>0</v>
      </c>
      <c r="EK39" s="43">
        <v>0</v>
      </c>
      <c r="EL39" s="43">
        <v>0</v>
      </c>
      <c r="EM39" s="43">
        <v>0</v>
      </c>
      <c r="EN39" s="43">
        <v>0</v>
      </c>
      <c r="EO39" s="43">
        <v>0</v>
      </c>
      <c r="EP39" s="43">
        <v>0</v>
      </c>
      <c r="EQ39" s="43">
        <v>0</v>
      </c>
      <c r="ER39" s="43">
        <v>0</v>
      </c>
      <c r="ES39" s="43">
        <v>0</v>
      </c>
      <c r="ET39" s="43">
        <v>0</v>
      </c>
      <c r="EU39" s="43">
        <v>0</v>
      </c>
      <c r="EV39" s="43">
        <v>0</v>
      </c>
      <c r="EW39" s="43" t="s">
        <v>54</v>
      </c>
      <c r="EX39" s="43" t="s">
        <v>312</v>
      </c>
      <c r="EY39" s="44" t="s">
        <v>121</v>
      </c>
      <c r="EZ39" s="44" t="s">
        <v>365</v>
      </c>
      <c r="FA39" s="44" t="str">
        <f t="shared" si="7"/>
        <v>NON</v>
      </c>
      <c r="FB39" s="44" t="str">
        <f t="shared" si="8"/>
        <v>NON</v>
      </c>
      <c r="FC39" s="44" t="str">
        <f t="shared" si="9"/>
        <v>NON</v>
      </c>
      <c r="FD39" s="44" t="str">
        <f t="shared" si="10"/>
        <v>NON</v>
      </c>
      <c r="FF39" s="44">
        <f t="shared" si="11"/>
        <v>0</v>
      </c>
      <c r="FG39" s="44" t="str">
        <f t="shared" si="12"/>
        <v/>
      </c>
      <c r="FH39" s="44" t="str">
        <f t="shared" si="13"/>
        <v>NON</v>
      </c>
    </row>
    <row r="40" spans="1:164" s="44" customFormat="1" x14ac:dyDescent="0.25">
      <c r="A40" s="45" t="s">
        <v>827</v>
      </c>
      <c r="B40" s="43">
        <v>610000044</v>
      </c>
      <c r="C40" s="43" t="s">
        <v>828</v>
      </c>
      <c r="D40" s="43" t="s">
        <v>130</v>
      </c>
      <c r="E40" s="43" t="s">
        <v>53</v>
      </c>
      <c r="F40" s="43" t="s">
        <v>829</v>
      </c>
      <c r="G40" s="43" t="s">
        <v>55</v>
      </c>
      <c r="H40" s="43">
        <v>0</v>
      </c>
      <c r="I40" s="43">
        <v>0</v>
      </c>
      <c r="J40" s="43">
        <v>0</v>
      </c>
      <c r="K40" s="43" t="s">
        <v>55</v>
      </c>
      <c r="L40" s="43">
        <v>0</v>
      </c>
      <c r="M40" s="43" t="s">
        <v>54</v>
      </c>
      <c r="N40" s="43" t="s">
        <v>55</v>
      </c>
      <c r="O40" s="43" t="s">
        <v>54</v>
      </c>
      <c r="P40" s="43" t="s">
        <v>55</v>
      </c>
      <c r="Q40" s="43">
        <v>0</v>
      </c>
      <c r="R40" s="43" t="s">
        <v>55</v>
      </c>
      <c r="S40" s="43">
        <v>0</v>
      </c>
      <c r="T40" s="43" t="s">
        <v>54</v>
      </c>
      <c r="U40" s="43" t="s">
        <v>830</v>
      </c>
      <c r="V40" s="43" t="s">
        <v>55</v>
      </c>
      <c r="W40" s="43" t="s">
        <v>831</v>
      </c>
      <c r="X40" s="43" t="s">
        <v>55</v>
      </c>
      <c r="Y40" s="43">
        <v>0</v>
      </c>
      <c r="Z40" s="43" t="s">
        <v>55</v>
      </c>
      <c r="AA40" s="43" t="s">
        <v>832</v>
      </c>
      <c r="AB40" s="43">
        <v>0</v>
      </c>
      <c r="AC40" s="43">
        <v>0</v>
      </c>
      <c r="AD40" s="43">
        <v>0</v>
      </c>
      <c r="AE40" s="43" t="s">
        <v>54</v>
      </c>
      <c r="AF40" s="43" t="s">
        <v>55</v>
      </c>
      <c r="AG40" s="43" t="s">
        <v>55</v>
      </c>
      <c r="AH40" s="43" t="s">
        <v>55</v>
      </c>
      <c r="AI40" s="43" t="s">
        <v>54</v>
      </c>
      <c r="AJ40" s="43" t="s">
        <v>54</v>
      </c>
      <c r="AK40" s="43" t="s">
        <v>54</v>
      </c>
      <c r="AL40" s="43" t="s">
        <v>54</v>
      </c>
      <c r="AM40" s="43" t="s">
        <v>54</v>
      </c>
      <c r="AN40" s="43" t="s">
        <v>55</v>
      </c>
      <c r="AO40" s="43">
        <v>0</v>
      </c>
      <c r="AP40" s="43" t="s">
        <v>22</v>
      </c>
      <c r="AQ40" s="43" t="s">
        <v>22</v>
      </c>
      <c r="AR40" s="43" t="s">
        <v>22</v>
      </c>
      <c r="AS40" s="43" t="s">
        <v>22</v>
      </c>
      <c r="AT40" s="43" t="s">
        <v>22</v>
      </c>
      <c r="AU40" s="43" t="s">
        <v>19</v>
      </c>
      <c r="AV40" s="43">
        <v>0</v>
      </c>
      <c r="AW40" s="43">
        <v>0</v>
      </c>
      <c r="AX40" s="43">
        <v>0</v>
      </c>
      <c r="AY40" s="43">
        <v>0</v>
      </c>
      <c r="AZ40" s="43">
        <v>0</v>
      </c>
      <c r="BA40" s="43">
        <v>0</v>
      </c>
      <c r="BB40" s="43">
        <v>0</v>
      </c>
      <c r="BC40" s="43">
        <v>0</v>
      </c>
      <c r="BD40" s="43">
        <v>0</v>
      </c>
      <c r="BE40" s="43">
        <v>0</v>
      </c>
      <c r="BF40" s="43">
        <v>0</v>
      </c>
      <c r="BG40" s="43">
        <v>0</v>
      </c>
      <c r="BH40" s="43">
        <v>0</v>
      </c>
      <c r="BI40" s="43">
        <v>0</v>
      </c>
      <c r="BJ40" s="43">
        <v>0</v>
      </c>
      <c r="BK40" s="43">
        <v>0</v>
      </c>
      <c r="BL40" s="43">
        <v>0</v>
      </c>
      <c r="BM40" s="43">
        <v>0</v>
      </c>
      <c r="BN40" s="43">
        <v>0</v>
      </c>
      <c r="BO40" s="43">
        <v>0</v>
      </c>
      <c r="BP40" s="43">
        <v>0</v>
      </c>
      <c r="BQ40" s="43">
        <v>0</v>
      </c>
      <c r="BR40" s="43">
        <v>0</v>
      </c>
      <c r="BS40" s="43">
        <v>0</v>
      </c>
      <c r="BT40" s="43">
        <v>0</v>
      </c>
      <c r="BU40" s="43">
        <v>0</v>
      </c>
      <c r="BV40" s="43">
        <v>0</v>
      </c>
      <c r="BW40" s="43">
        <v>0</v>
      </c>
      <c r="BX40" s="43">
        <v>0</v>
      </c>
      <c r="BY40" s="43">
        <v>0</v>
      </c>
      <c r="BZ40" s="43">
        <v>0</v>
      </c>
      <c r="CA40" s="43">
        <v>0</v>
      </c>
      <c r="CB40" s="43">
        <v>0</v>
      </c>
      <c r="CC40" s="43">
        <v>0</v>
      </c>
      <c r="CD40" s="43">
        <v>0</v>
      </c>
      <c r="CE40" s="43">
        <v>0</v>
      </c>
      <c r="CF40" s="43">
        <v>0</v>
      </c>
      <c r="CG40" s="43">
        <v>0</v>
      </c>
      <c r="CH40" s="43">
        <v>0</v>
      </c>
      <c r="CI40" s="43">
        <v>0</v>
      </c>
      <c r="CJ40" s="43">
        <v>0</v>
      </c>
      <c r="CK40" s="43">
        <v>0</v>
      </c>
      <c r="CL40" s="43">
        <v>0</v>
      </c>
      <c r="CM40" s="43">
        <v>0</v>
      </c>
      <c r="CN40" s="43">
        <v>0</v>
      </c>
      <c r="CO40" s="43">
        <v>0</v>
      </c>
      <c r="CP40" s="43">
        <v>0</v>
      </c>
      <c r="CQ40" s="43">
        <v>0</v>
      </c>
      <c r="CR40" s="43">
        <v>0</v>
      </c>
      <c r="CS40" s="43">
        <v>0</v>
      </c>
      <c r="CT40" s="43">
        <v>0</v>
      </c>
      <c r="CU40" s="43">
        <v>0</v>
      </c>
      <c r="CV40" s="43">
        <v>0</v>
      </c>
      <c r="CW40" s="43">
        <v>0</v>
      </c>
      <c r="CX40" s="43">
        <v>0</v>
      </c>
      <c r="CY40" s="43">
        <v>0</v>
      </c>
      <c r="CZ40" s="43">
        <v>0</v>
      </c>
      <c r="DA40" s="43">
        <v>0</v>
      </c>
      <c r="DB40" s="43">
        <v>0</v>
      </c>
      <c r="DC40" s="43">
        <v>0</v>
      </c>
      <c r="DD40" s="43">
        <v>0</v>
      </c>
      <c r="DE40" s="43">
        <v>0</v>
      </c>
      <c r="DF40" s="43">
        <v>0</v>
      </c>
      <c r="DG40" s="43">
        <v>0</v>
      </c>
      <c r="DH40" s="43">
        <v>0</v>
      </c>
      <c r="DI40" s="43">
        <v>0</v>
      </c>
      <c r="DJ40" s="43">
        <v>0</v>
      </c>
      <c r="DK40" s="43">
        <v>0</v>
      </c>
      <c r="DL40" s="43">
        <v>0</v>
      </c>
      <c r="DM40" s="43">
        <v>0</v>
      </c>
      <c r="DN40" s="43">
        <v>0</v>
      </c>
      <c r="DO40" s="43">
        <v>0</v>
      </c>
      <c r="DP40" s="43">
        <v>0</v>
      </c>
      <c r="DQ40" s="43">
        <v>0</v>
      </c>
      <c r="DR40" s="43">
        <v>0</v>
      </c>
      <c r="DS40" s="43">
        <v>0</v>
      </c>
      <c r="DT40" s="43">
        <v>0</v>
      </c>
      <c r="DU40" s="43">
        <v>0</v>
      </c>
      <c r="DV40" s="43">
        <v>0</v>
      </c>
      <c r="DW40" s="43">
        <v>0</v>
      </c>
      <c r="DX40" s="43">
        <v>0</v>
      </c>
      <c r="DY40" s="43">
        <v>0</v>
      </c>
      <c r="DZ40" s="43">
        <v>0</v>
      </c>
      <c r="EA40" s="43">
        <v>0</v>
      </c>
      <c r="EB40" s="43">
        <v>0</v>
      </c>
      <c r="EC40" s="43">
        <v>0</v>
      </c>
      <c r="ED40" s="43">
        <v>0</v>
      </c>
      <c r="EE40" s="43">
        <v>0</v>
      </c>
      <c r="EF40" s="43">
        <v>0</v>
      </c>
      <c r="EG40" s="43">
        <v>0</v>
      </c>
      <c r="EH40" s="43">
        <v>0</v>
      </c>
      <c r="EI40" s="43">
        <v>0</v>
      </c>
      <c r="EJ40" s="43">
        <v>0</v>
      </c>
      <c r="EK40" s="43">
        <v>0</v>
      </c>
      <c r="EL40" s="43">
        <v>0</v>
      </c>
      <c r="EM40" s="43">
        <v>0</v>
      </c>
      <c r="EN40" s="43">
        <v>0</v>
      </c>
      <c r="EO40" s="43">
        <v>0</v>
      </c>
      <c r="EP40" s="43">
        <v>0</v>
      </c>
      <c r="EQ40" s="43">
        <v>0</v>
      </c>
      <c r="ER40" s="43">
        <v>0</v>
      </c>
      <c r="ES40" s="43">
        <v>0</v>
      </c>
      <c r="ET40" s="43">
        <v>0</v>
      </c>
      <c r="EU40" s="43">
        <v>0</v>
      </c>
      <c r="EV40" s="43">
        <v>0</v>
      </c>
      <c r="EW40" s="43" t="s">
        <v>54</v>
      </c>
      <c r="EX40" s="43" t="s">
        <v>312</v>
      </c>
      <c r="EY40" s="44" t="s">
        <v>121</v>
      </c>
      <c r="EZ40" s="44" t="s">
        <v>365</v>
      </c>
      <c r="FA40" s="44" t="str">
        <f t="shared" si="7"/>
        <v>NON</v>
      </c>
      <c r="FB40" s="44" t="str">
        <f t="shared" si="8"/>
        <v>NON</v>
      </c>
      <c r="FC40" s="44" t="str">
        <f t="shared" si="9"/>
        <v>NON</v>
      </c>
      <c r="FD40" s="44" t="str">
        <f t="shared" si="10"/>
        <v>NON</v>
      </c>
      <c r="FF40" s="44">
        <f t="shared" si="11"/>
        <v>0</v>
      </c>
      <c r="FG40" s="44" t="str">
        <f t="shared" si="12"/>
        <v/>
      </c>
      <c r="FH40" s="44" t="str">
        <f t="shared" si="13"/>
        <v>NON</v>
      </c>
    </row>
    <row r="41" spans="1:164" s="44" customFormat="1" x14ac:dyDescent="0.25">
      <c r="A41" s="46" t="s">
        <v>833</v>
      </c>
      <c r="B41" s="43">
        <v>610006256</v>
      </c>
      <c r="C41" s="43" t="s">
        <v>834</v>
      </c>
      <c r="D41" s="43" t="s">
        <v>835</v>
      </c>
      <c r="E41" s="43" t="s">
        <v>342</v>
      </c>
      <c r="F41" s="43" t="s">
        <v>836</v>
      </c>
      <c r="G41" s="43" t="s">
        <v>55</v>
      </c>
      <c r="H41" s="43">
        <v>0</v>
      </c>
      <c r="I41" s="43">
        <v>0</v>
      </c>
      <c r="J41" s="43">
        <v>0</v>
      </c>
      <c r="K41" s="43" t="s">
        <v>54</v>
      </c>
      <c r="L41" s="43" t="s">
        <v>837</v>
      </c>
      <c r="M41" s="43" t="s">
        <v>55</v>
      </c>
      <c r="N41" s="43">
        <v>0</v>
      </c>
      <c r="O41" s="43">
        <v>0</v>
      </c>
      <c r="P41" s="43">
        <v>0</v>
      </c>
      <c r="Q41" s="43">
        <v>0</v>
      </c>
      <c r="R41" s="43">
        <v>0</v>
      </c>
      <c r="S41" s="43">
        <v>0</v>
      </c>
      <c r="T41" s="43">
        <v>0</v>
      </c>
      <c r="U41" s="43">
        <v>0</v>
      </c>
      <c r="V41" s="43">
        <v>0</v>
      </c>
      <c r="W41" s="43">
        <v>0</v>
      </c>
      <c r="X41" s="43">
        <v>0</v>
      </c>
      <c r="Y41" s="43">
        <v>0</v>
      </c>
      <c r="Z41" s="43" t="s">
        <v>55</v>
      </c>
      <c r="AA41" s="43" t="s">
        <v>838</v>
      </c>
      <c r="AB41" s="43" t="s">
        <v>54</v>
      </c>
      <c r="AC41" s="43" t="s">
        <v>839</v>
      </c>
      <c r="AD41" s="43">
        <v>0</v>
      </c>
      <c r="AE41" s="43">
        <v>0</v>
      </c>
      <c r="AF41" s="43">
        <v>0</v>
      </c>
      <c r="AG41" s="43">
        <v>0</v>
      </c>
      <c r="AH41" s="43">
        <v>0</v>
      </c>
      <c r="AI41" s="43">
        <v>0</v>
      </c>
      <c r="AJ41" s="43">
        <v>0</v>
      </c>
      <c r="AK41" s="43">
        <v>0</v>
      </c>
      <c r="AL41" s="43">
        <v>0</v>
      </c>
      <c r="AM41" s="43" t="s">
        <v>54</v>
      </c>
      <c r="AN41" s="43">
        <v>0</v>
      </c>
      <c r="AO41" s="43" t="s">
        <v>840</v>
      </c>
      <c r="AP41" s="43" t="s">
        <v>20</v>
      </c>
      <c r="AQ41" s="43" t="s">
        <v>19</v>
      </c>
      <c r="AR41" s="43" t="s">
        <v>19</v>
      </c>
      <c r="AS41" s="43" t="s">
        <v>22</v>
      </c>
      <c r="AT41" s="43" t="s">
        <v>19</v>
      </c>
      <c r="AU41" s="43" t="s">
        <v>22</v>
      </c>
      <c r="AV41" s="43">
        <v>0</v>
      </c>
      <c r="AW41" s="43">
        <v>0</v>
      </c>
      <c r="AX41" s="43">
        <v>0</v>
      </c>
      <c r="AY41" s="43">
        <v>0</v>
      </c>
      <c r="AZ41" s="43">
        <v>0</v>
      </c>
      <c r="BA41" s="43">
        <v>0</v>
      </c>
      <c r="BB41" s="43">
        <v>0</v>
      </c>
      <c r="BC41" s="43">
        <v>0</v>
      </c>
      <c r="BD41" s="43">
        <v>0</v>
      </c>
      <c r="BE41" s="43">
        <v>0</v>
      </c>
      <c r="BF41" s="43">
        <v>0</v>
      </c>
      <c r="BG41" s="43">
        <v>0</v>
      </c>
      <c r="BH41" s="43">
        <v>0</v>
      </c>
      <c r="BI41" s="43">
        <v>0</v>
      </c>
      <c r="BJ41" s="43">
        <v>0</v>
      </c>
      <c r="BK41" s="43">
        <v>0</v>
      </c>
      <c r="BL41" s="43">
        <v>0</v>
      </c>
      <c r="BM41" s="43">
        <v>0</v>
      </c>
      <c r="BN41" s="43">
        <v>0</v>
      </c>
      <c r="BO41" s="43">
        <v>0</v>
      </c>
      <c r="BP41" s="43">
        <v>0</v>
      </c>
      <c r="BQ41" s="43">
        <v>0</v>
      </c>
      <c r="BR41" s="43">
        <v>0</v>
      </c>
      <c r="BS41" s="43">
        <v>0</v>
      </c>
      <c r="BT41" s="43">
        <v>0</v>
      </c>
      <c r="BU41" s="43">
        <v>0</v>
      </c>
      <c r="BV41" s="43">
        <v>0</v>
      </c>
      <c r="BW41" s="43">
        <v>0</v>
      </c>
      <c r="BX41" s="43">
        <v>0</v>
      </c>
      <c r="BY41" s="43">
        <v>0</v>
      </c>
      <c r="BZ41" s="43">
        <v>0</v>
      </c>
      <c r="CA41" s="43">
        <v>0</v>
      </c>
      <c r="CB41" s="43">
        <v>0</v>
      </c>
      <c r="CC41" s="43">
        <v>0</v>
      </c>
      <c r="CD41" s="43">
        <v>0</v>
      </c>
      <c r="CE41" s="43">
        <v>0</v>
      </c>
      <c r="CF41" s="43">
        <v>0</v>
      </c>
      <c r="CG41" s="43">
        <v>0</v>
      </c>
      <c r="CH41" s="43">
        <v>0</v>
      </c>
      <c r="CI41" s="43">
        <v>0</v>
      </c>
      <c r="CJ41" s="43">
        <v>0</v>
      </c>
      <c r="CK41" s="43">
        <v>0</v>
      </c>
      <c r="CL41" s="43">
        <v>0</v>
      </c>
      <c r="CM41" s="43">
        <v>0</v>
      </c>
      <c r="CN41" s="43">
        <v>0</v>
      </c>
      <c r="CO41" s="43">
        <v>0</v>
      </c>
      <c r="CP41" s="43">
        <v>0</v>
      </c>
      <c r="CQ41" s="43">
        <v>0</v>
      </c>
      <c r="CR41" s="43">
        <v>0</v>
      </c>
      <c r="CS41" s="43">
        <v>0</v>
      </c>
      <c r="CT41" s="43">
        <v>0</v>
      </c>
      <c r="CU41" s="43">
        <v>0</v>
      </c>
      <c r="CV41" s="43">
        <v>0</v>
      </c>
      <c r="CW41" s="43">
        <v>0</v>
      </c>
      <c r="CX41" s="43">
        <v>0</v>
      </c>
      <c r="CY41" s="43">
        <v>0</v>
      </c>
      <c r="CZ41" s="43">
        <v>0</v>
      </c>
      <c r="DA41" s="43">
        <v>0</v>
      </c>
      <c r="DB41" s="43">
        <v>0</v>
      </c>
      <c r="DC41" s="43">
        <v>0</v>
      </c>
      <c r="DD41" s="43">
        <v>0</v>
      </c>
      <c r="DE41" s="43">
        <v>0</v>
      </c>
      <c r="DF41" s="43">
        <v>0</v>
      </c>
      <c r="DG41" s="43">
        <v>0</v>
      </c>
      <c r="DH41" s="43">
        <v>0</v>
      </c>
      <c r="DI41" s="43">
        <v>0</v>
      </c>
      <c r="DJ41" s="43">
        <v>0</v>
      </c>
      <c r="DK41" s="43">
        <v>0</v>
      </c>
      <c r="DL41" s="43">
        <v>0</v>
      </c>
      <c r="DM41" s="43">
        <v>0</v>
      </c>
      <c r="DN41" s="43">
        <v>0</v>
      </c>
      <c r="DO41" s="43">
        <v>0</v>
      </c>
      <c r="DP41" s="43">
        <v>0</v>
      </c>
      <c r="DQ41" s="43">
        <v>0</v>
      </c>
      <c r="DR41" s="43">
        <v>0</v>
      </c>
      <c r="DS41" s="43">
        <v>0</v>
      </c>
      <c r="DT41" s="43">
        <v>0</v>
      </c>
      <c r="DU41" s="43">
        <v>0</v>
      </c>
      <c r="DV41" s="43">
        <v>0</v>
      </c>
      <c r="DW41" s="43">
        <v>0</v>
      </c>
      <c r="DX41" s="43">
        <v>0</v>
      </c>
      <c r="DY41" s="43">
        <v>0</v>
      </c>
      <c r="DZ41" s="43">
        <v>0</v>
      </c>
      <c r="EA41" s="43">
        <v>0</v>
      </c>
      <c r="EB41" s="43">
        <v>0</v>
      </c>
      <c r="EC41" s="43">
        <v>0</v>
      </c>
      <c r="ED41" s="43">
        <v>0</v>
      </c>
      <c r="EE41" s="43">
        <v>0</v>
      </c>
      <c r="EF41" s="43">
        <v>0</v>
      </c>
      <c r="EG41" s="43">
        <v>0</v>
      </c>
      <c r="EH41" s="43">
        <v>0</v>
      </c>
      <c r="EI41" s="43">
        <v>0</v>
      </c>
      <c r="EJ41" s="43">
        <v>0</v>
      </c>
      <c r="EK41" s="43">
        <v>0</v>
      </c>
      <c r="EL41" s="43">
        <v>0</v>
      </c>
      <c r="EM41" s="43">
        <v>0</v>
      </c>
      <c r="EN41" s="43">
        <v>0</v>
      </c>
      <c r="EO41" s="43">
        <v>0</v>
      </c>
      <c r="EP41" s="43">
        <v>0</v>
      </c>
      <c r="EQ41" s="43">
        <v>0</v>
      </c>
      <c r="ER41" s="43">
        <v>0</v>
      </c>
      <c r="ES41" s="43">
        <v>0</v>
      </c>
      <c r="ET41" s="43">
        <v>0</v>
      </c>
      <c r="EU41" s="43">
        <v>0</v>
      </c>
      <c r="EV41" s="43">
        <v>0</v>
      </c>
      <c r="EW41" s="43" t="s">
        <v>54</v>
      </c>
      <c r="EX41" s="43" t="s">
        <v>312</v>
      </c>
      <c r="EY41" s="44" t="s">
        <v>117</v>
      </c>
      <c r="EZ41" s="44" t="s">
        <v>365</v>
      </c>
      <c r="FA41" s="44" t="str">
        <f t="shared" si="7"/>
        <v>NON</v>
      </c>
      <c r="FB41" s="44" t="str">
        <f t="shared" si="8"/>
        <v>NON</v>
      </c>
      <c r="FC41" s="44" t="str">
        <f t="shared" si="9"/>
        <v>NON</v>
      </c>
      <c r="FD41" s="44" t="str">
        <f t="shared" si="10"/>
        <v>NON</v>
      </c>
      <c r="FF41" s="44">
        <f t="shared" si="11"/>
        <v>0</v>
      </c>
      <c r="FG41" s="44" t="str">
        <f t="shared" si="12"/>
        <v/>
      </c>
      <c r="FH41" s="44" t="str">
        <f t="shared" si="13"/>
        <v>NON</v>
      </c>
    </row>
    <row r="42" spans="1:164" s="44" customFormat="1" x14ac:dyDescent="0.25">
      <c r="A42" s="45" t="s">
        <v>841</v>
      </c>
      <c r="B42" s="43">
        <v>610006421</v>
      </c>
      <c r="C42" s="43" t="s">
        <v>842</v>
      </c>
      <c r="D42" s="43" t="s">
        <v>125</v>
      </c>
      <c r="E42" s="43" t="s">
        <v>53</v>
      </c>
      <c r="F42" s="43" t="s">
        <v>843</v>
      </c>
      <c r="G42" s="43" t="s">
        <v>55</v>
      </c>
      <c r="H42" s="43">
        <v>0</v>
      </c>
      <c r="I42" s="43">
        <v>0</v>
      </c>
      <c r="J42" s="43">
        <v>0</v>
      </c>
      <c r="K42" s="43" t="s">
        <v>54</v>
      </c>
      <c r="L42" s="43">
        <v>0</v>
      </c>
      <c r="M42" s="43" t="s">
        <v>54</v>
      </c>
      <c r="N42" s="43" t="s">
        <v>55</v>
      </c>
      <c r="O42" s="43" t="s">
        <v>54</v>
      </c>
      <c r="P42" s="43" t="s">
        <v>55</v>
      </c>
      <c r="Q42" s="43">
        <v>0</v>
      </c>
      <c r="R42" s="43" t="s">
        <v>55</v>
      </c>
      <c r="S42" s="43">
        <v>0</v>
      </c>
      <c r="T42" s="43" t="s">
        <v>54</v>
      </c>
      <c r="U42" s="43" t="s">
        <v>844</v>
      </c>
      <c r="V42" s="43" t="s">
        <v>55</v>
      </c>
      <c r="W42" s="43">
        <v>0</v>
      </c>
      <c r="X42" s="43" t="s">
        <v>55</v>
      </c>
      <c r="Y42" s="43">
        <v>0</v>
      </c>
      <c r="Z42" s="43" t="s">
        <v>54</v>
      </c>
      <c r="AA42" s="43" t="s">
        <v>845</v>
      </c>
      <c r="AB42" s="43" t="s">
        <v>54</v>
      </c>
      <c r="AC42" s="43" t="s">
        <v>846</v>
      </c>
      <c r="AD42" s="43">
        <v>0</v>
      </c>
      <c r="AE42" s="43" t="s">
        <v>55</v>
      </c>
      <c r="AF42" s="43" t="s">
        <v>55</v>
      </c>
      <c r="AG42" s="43" t="s">
        <v>55</v>
      </c>
      <c r="AH42" s="43" t="s">
        <v>55</v>
      </c>
      <c r="AI42" s="43" t="s">
        <v>54</v>
      </c>
      <c r="AJ42" s="43" t="s">
        <v>54</v>
      </c>
      <c r="AK42" s="43" t="s">
        <v>54</v>
      </c>
      <c r="AL42" s="43" t="s">
        <v>54</v>
      </c>
      <c r="AM42" s="43" t="s">
        <v>54</v>
      </c>
      <c r="AN42" s="43">
        <v>0</v>
      </c>
      <c r="AO42" s="43" t="s">
        <v>847</v>
      </c>
      <c r="AP42" s="43" t="s">
        <v>22</v>
      </c>
      <c r="AQ42" s="43" t="s">
        <v>22</v>
      </c>
      <c r="AR42" s="43" t="s">
        <v>19</v>
      </c>
      <c r="AS42" s="43" t="s">
        <v>22</v>
      </c>
      <c r="AT42" s="43" t="s">
        <v>22</v>
      </c>
      <c r="AU42" s="43" t="s">
        <v>22</v>
      </c>
      <c r="AV42" s="43" t="s">
        <v>22</v>
      </c>
      <c r="AW42" s="43" t="s">
        <v>848</v>
      </c>
      <c r="AX42" s="43">
        <v>0</v>
      </c>
      <c r="AY42" s="43">
        <v>0</v>
      </c>
      <c r="AZ42" s="43">
        <v>0</v>
      </c>
      <c r="BA42" s="43">
        <v>0</v>
      </c>
      <c r="BB42" s="43">
        <v>0</v>
      </c>
      <c r="BC42" s="43">
        <v>0</v>
      </c>
      <c r="BD42" s="43">
        <v>0</v>
      </c>
      <c r="BE42" s="43">
        <v>0</v>
      </c>
      <c r="BF42" s="43">
        <v>0</v>
      </c>
      <c r="BG42" s="43">
        <v>0</v>
      </c>
      <c r="BH42" s="43">
        <v>0</v>
      </c>
      <c r="BI42" s="43">
        <v>0</v>
      </c>
      <c r="BJ42" s="43">
        <v>0</v>
      </c>
      <c r="BK42" s="43">
        <v>0</v>
      </c>
      <c r="BL42" s="43">
        <v>0</v>
      </c>
      <c r="BM42" s="43">
        <v>0</v>
      </c>
      <c r="BN42" s="43">
        <v>0</v>
      </c>
      <c r="BO42" s="43">
        <v>0</v>
      </c>
      <c r="BP42" s="43">
        <v>0</v>
      </c>
      <c r="BQ42" s="43">
        <v>0</v>
      </c>
      <c r="BR42" s="43">
        <v>0</v>
      </c>
      <c r="BS42" s="43">
        <v>0</v>
      </c>
      <c r="BT42" s="43">
        <v>0</v>
      </c>
      <c r="BU42" s="43">
        <v>0</v>
      </c>
      <c r="BV42" s="43">
        <v>0</v>
      </c>
      <c r="BW42" s="43">
        <v>0</v>
      </c>
      <c r="BX42" s="43">
        <v>0</v>
      </c>
      <c r="BY42" s="43">
        <v>0</v>
      </c>
      <c r="BZ42" s="43">
        <v>0</v>
      </c>
      <c r="CA42" s="43">
        <v>0</v>
      </c>
      <c r="CB42" s="43">
        <v>0</v>
      </c>
      <c r="CC42" s="43">
        <v>0</v>
      </c>
      <c r="CD42" s="43">
        <v>0</v>
      </c>
      <c r="CE42" s="43">
        <v>0</v>
      </c>
      <c r="CF42" s="43">
        <v>0</v>
      </c>
      <c r="CG42" s="43">
        <v>0</v>
      </c>
      <c r="CH42" s="43">
        <v>0</v>
      </c>
      <c r="CI42" s="43">
        <v>0</v>
      </c>
      <c r="CJ42" s="43">
        <v>0</v>
      </c>
      <c r="CK42" s="43">
        <v>0</v>
      </c>
      <c r="CL42" s="43">
        <v>0</v>
      </c>
      <c r="CM42" s="43">
        <v>0</v>
      </c>
      <c r="CN42" s="43">
        <v>0</v>
      </c>
      <c r="CO42" s="43">
        <v>0</v>
      </c>
      <c r="CP42" s="43">
        <v>0</v>
      </c>
      <c r="CQ42" s="43">
        <v>0</v>
      </c>
      <c r="CR42" s="43">
        <v>0</v>
      </c>
      <c r="CS42" s="43">
        <v>0</v>
      </c>
      <c r="CT42" s="43">
        <v>0</v>
      </c>
      <c r="CU42" s="43">
        <v>0</v>
      </c>
      <c r="CV42" s="43">
        <v>0</v>
      </c>
      <c r="CW42" s="43">
        <v>0</v>
      </c>
      <c r="CX42" s="43">
        <v>0</v>
      </c>
      <c r="CY42" s="43">
        <v>0</v>
      </c>
      <c r="CZ42" s="43">
        <v>0</v>
      </c>
      <c r="DA42" s="43">
        <v>0</v>
      </c>
      <c r="DB42" s="43">
        <v>0</v>
      </c>
      <c r="DC42" s="43">
        <v>0</v>
      </c>
      <c r="DD42" s="43">
        <v>0</v>
      </c>
      <c r="DE42" s="43">
        <v>0</v>
      </c>
      <c r="DF42" s="43">
        <v>0</v>
      </c>
      <c r="DG42" s="43">
        <v>0</v>
      </c>
      <c r="DH42" s="43">
        <v>0</v>
      </c>
      <c r="DI42" s="43">
        <v>0</v>
      </c>
      <c r="DJ42" s="43">
        <v>0</v>
      </c>
      <c r="DK42" s="43">
        <v>0</v>
      </c>
      <c r="DL42" s="43">
        <v>0</v>
      </c>
      <c r="DM42" s="43">
        <v>0</v>
      </c>
      <c r="DN42" s="43">
        <v>0</v>
      </c>
      <c r="DO42" s="43">
        <v>0</v>
      </c>
      <c r="DP42" s="43">
        <v>0</v>
      </c>
      <c r="DQ42" s="43">
        <v>0</v>
      </c>
      <c r="DR42" s="43">
        <v>0</v>
      </c>
      <c r="DS42" s="43">
        <v>0</v>
      </c>
      <c r="DT42" s="43">
        <v>0</v>
      </c>
      <c r="DU42" s="43">
        <v>0</v>
      </c>
      <c r="DV42" s="43">
        <v>0</v>
      </c>
      <c r="DW42" s="43">
        <v>0</v>
      </c>
      <c r="DX42" s="43">
        <v>0</v>
      </c>
      <c r="DY42" s="43">
        <v>0</v>
      </c>
      <c r="DZ42" s="43">
        <v>0</v>
      </c>
      <c r="EA42" s="43">
        <v>0</v>
      </c>
      <c r="EB42" s="43">
        <v>0</v>
      </c>
      <c r="EC42" s="43">
        <v>0</v>
      </c>
      <c r="ED42" s="43">
        <v>0</v>
      </c>
      <c r="EE42" s="43">
        <v>0</v>
      </c>
      <c r="EF42" s="43">
        <v>0</v>
      </c>
      <c r="EG42" s="43">
        <v>0</v>
      </c>
      <c r="EH42" s="43">
        <v>0</v>
      </c>
      <c r="EI42" s="43">
        <v>0</v>
      </c>
      <c r="EJ42" s="43">
        <v>0</v>
      </c>
      <c r="EK42" s="43">
        <v>0</v>
      </c>
      <c r="EL42" s="43">
        <v>0</v>
      </c>
      <c r="EM42" s="43">
        <v>0</v>
      </c>
      <c r="EN42" s="43">
        <v>0</v>
      </c>
      <c r="EO42" s="43">
        <v>0</v>
      </c>
      <c r="EP42" s="43">
        <v>0</v>
      </c>
      <c r="EQ42" s="43">
        <v>0</v>
      </c>
      <c r="ER42" s="43">
        <v>0</v>
      </c>
      <c r="ES42" s="43">
        <v>0</v>
      </c>
      <c r="ET42" s="43">
        <v>0</v>
      </c>
      <c r="EU42" s="43">
        <v>0</v>
      </c>
      <c r="EV42" s="43">
        <v>0</v>
      </c>
      <c r="EW42" s="43" t="s">
        <v>54</v>
      </c>
      <c r="EX42" s="43" t="s">
        <v>173</v>
      </c>
      <c r="EY42" s="44" t="s">
        <v>121</v>
      </c>
      <c r="EZ42" s="44" t="s">
        <v>365</v>
      </c>
      <c r="FA42" s="44" t="str">
        <f t="shared" si="7"/>
        <v>NON</v>
      </c>
      <c r="FB42" s="44" t="str">
        <f t="shared" si="8"/>
        <v>NON</v>
      </c>
      <c r="FC42" s="44" t="str">
        <f t="shared" si="9"/>
        <v>NON</v>
      </c>
      <c r="FD42" s="44" t="str">
        <f t="shared" si="10"/>
        <v>NON</v>
      </c>
      <c r="FF42" s="44">
        <f t="shared" si="11"/>
        <v>0</v>
      </c>
      <c r="FG42" s="44">
        <f t="shared" si="12"/>
        <v>0</v>
      </c>
      <c r="FH42" s="44" t="str">
        <f t="shared" si="13"/>
        <v>NON</v>
      </c>
    </row>
    <row r="43" spans="1:164" s="44" customFormat="1" x14ac:dyDescent="0.25">
      <c r="A43" s="45" t="s">
        <v>849</v>
      </c>
      <c r="B43" s="43">
        <v>610780025</v>
      </c>
      <c r="C43" s="43" t="s">
        <v>850</v>
      </c>
      <c r="D43" s="43" t="s">
        <v>72</v>
      </c>
      <c r="E43" s="43" t="s">
        <v>53</v>
      </c>
      <c r="F43" s="43" t="s">
        <v>851</v>
      </c>
      <c r="G43" s="43" t="s">
        <v>54</v>
      </c>
      <c r="H43" s="43" t="s">
        <v>852</v>
      </c>
      <c r="I43" s="43" t="s">
        <v>55</v>
      </c>
      <c r="J43" s="43" t="s">
        <v>853</v>
      </c>
      <c r="K43" s="43" t="s">
        <v>54</v>
      </c>
      <c r="L43" s="43">
        <v>0</v>
      </c>
      <c r="M43" s="43" t="s">
        <v>54</v>
      </c>
      <c r="N43" s="43" t="s">
        <v>54</v>
      </c>
      <c r="O43" s="43" t="s">
        <v>54</v>
      </c>
      <c r="P43" s="43" t="s">
        <v>54</v>
      </c>
      <c r="Q43" s="43">
        <v>0</v>
      </c>
      <c r="R43" s="43" t="s">
        <v>55</v>
      </c>
      <c r="S43" s="43">
        <v>0</v>
      </c>
      <c r="T43" s="43" t="s">
        <v>54</v>
      </c>
      <c r="U43" s="43">
        <v>0</v>
      </c>
      <c r="V43" s="43" t="s">
        <v>54</v>
      </c>
      <c r="W43" s="43">
        <v>0</v>
      </c>
      <c r="X43" s="43" t="s">
        <v>55</v>
      </c>
      <c r="Y43" s="43">
        <v>0</v>
      </c>
      <c r="Z43" s="43" t="s">
        <v>55</v>
      </c>
      <c r="AA43" s="43">
        <v>0</v>
      </c>
      <c r="AB43" s="43" t="s">
        <v>55</v>
      </c>
      <c r="AC43" s="43">
        <v>0</v>
      </c>
      <c r="AD43" s="43">
        <v>0</v>
      </c>
      <c r="AE43" s="43" t="s">
        <v>55</v>
      </c>
      <c r="AF43" s="43" t="s">
        <v>55</v>
      </c>
      <c r="AG43" s="43" t="s">
        <v>55</v>
      </c>
      <c r="AH43" s="43" t="s">
        <v>55</v>
      </c>
      <c r="AI43" s="43" t="s">
        <v>55</v>
      </c>
      <c r="AJ43" s="43" t="s">
        <v>55</v>
      </c>
      <c r="AK43" s="43" t="s">
        <v>54</v>
      </c>
      <c r="AL43" s="43" t="s">
        <v>54</v>
      </c>
      <c r="AM43" s="43" t="s">
        <v>54</v>
      </c>
      <c r="AN43" s="43">
        <v>0</v>
      </c>
      <c r="AO43" s="43">
        <v>0</v>
      </c>
      <c r="AP43" s="43" t="s">
        <v>19</v>
      </c>
      <c r="AQ43" s="43" t="s">
        <v>22</v>
      </c>
      <c r="AR43" s="43" t="s">
        <v>19</v>
      </c>
      <c r="AS43" s="43" t="s">
        <v>20</v>
      </c>
      <c r="AT43" s="43" t="s">
        <v>20</v>
      </c>
      <c r="AU43" s="43" t="s">
        <v>22</v>
      </c>
      <c r="AV43" s="43">
        <v>0</v>
      </c>
      <c r="AW43" s="43">
        <v>0</v>
      </c>
      <c r="AX43" s="43" t="s">
        <v>54</v>
      </c>
      <c r="AY43" s="43">
        <v>0</v>
      </c>
      <c r="AZ43" s="43">
        <v>0</v>
      </c>
      <c r="BA43" s="43">
        <v>0</v>
      </c>
      <c r="BB43" s="43">
        <v>0</v>
      </c>
      <c r="BC43" s="43">
        <v>0</v>
      </c>
      <c r="BD43" s="43" t="s">
        <v>54</v>
      </c>
      <c r="BE43" s="43">
        <v>0</v>
      </c>
      <c r="BF43" s="43">
        <v>0</v>
      </c>
      <c r="BG43" s="43">
        <v>0</v>
      </c>
      <c r="BH43" s="43">
        <v>0</v>
      </c>
      <c r="BI43" s="43" t="s">
        <v>854</v>
      </c>
      <c r="BJ43" s="43" t="s">
        <v>55</v>
      </c>
      <c r="BK43" s="43" t="s">
        <v>55</v>
      </c>
      <c r="BL43" s="43" t="s">
        <v>55</v>
      </c>
      <c r="BM43" s="43">
        <v>0</v>
      </c>
      <c r="BN43" s="43" t="s">
        <v>855</v>
      </c>
      <c r="BO43" s="43" t="s">
        <v>54</v>
      </c>
      <c r="BP43" s="43" t="s">
        <v>55</v>
      </c>
      <c r="BQ43" s="43" t="s">
        <v>54</v>
      </c>
      <c r="BR43" s="43" t="s">
        <v>54</v>
      </c>
      <c r="BS43" s="43" t="s">
        <v>55</v>
      </c>
      <c r="BT43" s="43" t="s">
        <v>55</v>
      </c>
      <c r="BU43" s="43">
        <v>0</v>
      </c>
      <c r="BV43" s="43" t="s">
        <v>54</v>
      </c>
      <c r="BW43" s="43" t="s">
        <v>54</v>
      </c>
      <c r="BX43" s="43" t="s">
        <v>54</v>
      </c>
      <c r="BY43" s="43" t="s">
        <v>54</v>
      </c>
      <c r="BZ43" s="43">
        <v>0</v>
      </c>
      <c r="CA43" s="43">
        <v>0</v>
      </c>
      <c r="CB43" s="43" t="s">
        <v>55</v>
      </c>
      <c r="CC43" s="43" t="s">
        <v>54</v>
      </c>
      <c r="CD43" s="43">
        <v>0</v>
      </c>
      <c r="CE43" s="43" t="s">
        <v>856</v>
      </c>
      <c r="CF43" s="43" t="s">
        <v>76</v>
      </c>
      <c r="CG43" s="43" t="s">
        <v>23</v>
      </c>
      <c r="CH43" s="43" t="s">
        <v>23</v>
      </c>
      <c r="CI43" s="43" t="s">
        <v>24</v>
      </c>
      <c r="CJ43" s="43" t="s">
        <v>24</v>
      </c>
      <c r="CK43" s="43">
        <v>0</v>
      </c>
      <c r="CL43" s="43">
        <v>0</v>
      </c>
      <c r="CM43" s="43">
        <v>0</v>
      </c>
      <c r="CN43" s="43" t="s">
        <v>26</v>
      </c>
      <c r="CO43" s="43">
        <v>0</v>
      </c>
      <c r="CP43" s="43" t="s">
        <v>857</v>
      </c>
      <c r="CQ43" s="43" t="s">
        <v>55</v>
      </c>
      <c r="CR43" s="43" t="s">
        <v>858</v>
      </c>
      <c r="CS43" s="43" t="s">
        <v>19</v>
      </c>
      <c r="CT43" s="43" t="s">
        <v>19</v>
      </c>
      <c r="CU43" s="43" t="s">
        <v>22</v>
      </c>
      <c r="CV43" s="43" t="s">
        <v>20</v>
      </c>
      <c r="CW43" s="43" t="s">
        <v>20</v>
      </c>
      <c r="CX43" s="43" t="s">
        <v>22</v>
      </c>
      <c r="CY43" s="43" t="s">
        <v>19</v>
      </c>
      <c r="CZ43" s="43" t="s">
        <v>22</v>
      </c>
      <c r="DA43" s="43">
        <v>0</v>
      </c>
      <c r="DB43" s="43">
        <v>0</v>
      </c>
      <c r="DC43" s="43" t="s">
        <v>55</v>
      </c>
      <c r="DD43" s="43" t="s">
        <v>859</v>
      </c>
      <c r="DE43" s="43">
        <v>0</v>
      </c>
      <c r="DF43" s="43">
        <v>0</v>
      </c>
      <c r="DG43" s="43" t="s">
        <v>54</v>
      </c>
      <c r="DH43" s="43" t="s">
        <v>860</v>
      </c>
      <c r="DI43" s="43" t="s">
        <v>861</v>
      </c>
      <c r="DJ43" s="43" t="s">
        <v>57</v>
      </c>
      <c r="DK43" s="43">
        <v>0</v>
      </c>
      <c r="DL43" s="43">
        <v>0</v>
      </c>
      <c r="DM43" s="43">
        <v>0</v>
      </c>
      <c r="DN43" s="43">
        <v>0</v>
      </c>
      <c r="DO43" s="43">
        <v>0</v>
      </c>
      <c r="DP43" s="43">
        <v>0</v>
      </c>
      <c r="DQ43" s="43">
        <v>0</v>
      </c>
      <c r="DR43" s="43">
        <v>0</v>
      </c>
      <c r="DS43" s="43">
        <v>0</v>
      </c>
      <c r="DT43" s="43">
        <v>0</v>
      </c>
      <c r="DU43" s="43">
        <v>0</v>
      </c>
      <c r="DV43" s="43">
        <v>0</v>
      </c>
      <c r="DW43" s="43">
        <v>1</v>
      </c>
      <c r="DX43" s="43">
        <v>0</v>
      </c>
      <c r="DY43" s="43">
        <v>0</v>
      </c>
      <c r="DZ43" s="43">
        <v>0</v>
      </c>
      <c r="EA43" s="43">
        <v>0</v>
      </c>
      <c r="EB43" s="43">
        <v>0</v>
      </c>
      <c r="EC43" s="43">
        <v>0</v>
      </c>
      <c r="ED43" s="43">
        <v>0</v>
      </c>
      <c r="EE43" s="43">
        <v>0</v>
      </c>
      <c r="EF43" s="43">
        <v>0</v>
      </c>
      <c r="EG43" s="43" t="s">
        <v>862</v>
      </c>
      <c r="EH43" s="43" t="s">
        <v>55</v>
      </c>
      <c r="EI43" s="43">
        <v>0</v>
      </c>
      <c r="EJ43" s="43" t="s">
        <v>55</v>
      </c>
      <c r="EK43" s="43" t="s">
        <v>863</v>
      </c>
      <c r="EL43" s="43" t="s">
        <v>54</v>
      </c>
      <c r="EM43" s="43" t="s">
        <v>54</v>
      </c>
      <c r="EN43" s="43" t="s">
        <v>54</v>
      </c>
      <c r="EO43" s="43" t="s">
        <v>54</v>
      </c>
      <c r="EP43" s="43" t="s">
        <v>54</v>
      </c>
      <c r="EQ43" s="43" t="s">
        <v>54</v>
      </c>
      <c r="ER43" s="43" t="s">
        <v>54</v>
      </c>
      <c r="ES43" s="43" t="s">
        <v>54</v>
      </c>
      <c r="ET43" s="43" t="s">
        <v>54</v>
      </c>
      <c r="EU43" s="43">
        <v>0</v>
      </c>
      <c r="EV43" s="43">
        <v>0</v>
      </c>
      <c r="EW43" s="43" t="s">
        <v>54</v>
      </c>
      <c r="EX43" s="43" t="s">
        <v>312</v>
      </c>
      <c r="EY43" s="44" t="s">
        <v>172</v>
      </c>
      <c r="EZ43" s="44" t="s">
        <v>365</v>
      </c>
      <c r="FA43" s="44" t="str">
        <f t="shared" si="7"/>
        <v>OUI</v>
      </c>
      <c r="FB43" s="44" t="str">
        <f t="shared" si="8"/>
        <v>NON</v>
      </c>
      <c r="FC43" s="44" t="str">
        <f t="shared" si="9"/>
        <v>OUI</v>
      </c>
      <c r="FD43" s="44" t="str">
        <f t="shared" si="10"/>
        <v>NON</v>
      </c>
      <c r="FF43" s="44">
        <f t="shared" si="11"/>
        <v>1</v>
      </c>
      <c r="FG43" s="44" t="str">
        <f t="shared" si="12"/>
        <v/>
      </c>
      <c r="FH43" s="44" t="str">
        <f t="shared" si="13"/>
        <v>NON</v>
      </c>
    </row>
    <row r="44" spans="1:164" s="44" customFormat="1" x14ac:dyDescent="0.25">
      <c r="A44" s="45" t="s">
        <v>864</v>
      </c>
      <c r="B44" s="43">
        <v>610780082</v>
      </c>
      <c r="C44" s="43" t="s">
        <v>865</v>
      </c>
      <c r="D44" s="43" t="s">
        <v>866</v>
      </c>
      <c r="E44" s="43" t="s">
        <v>56</v>
      </c>
      <c r="F44" s="43" t="s">
        <v>867</v>
      </c>
      <c r="G44" s="43" t="s">
        <v>54</v>
      </c>
      <c r="H44" s="43" t="s">
        <v>868</v>
      </c>
      <c r="I44" s="43" t="s">
        <v>54</v>
      </c>
      <c r="J44" s="43" t="s">
        <v>120</v>
      </c>
      <c r="K44" s="43" t="s">
        <v>54</v>
      </c>
      <c r="L44" s="43" t="s">
        <v>869</v>
      </c>
      <c r="M44" s="43" t="s">
        <v>54</v>
      </c>
      <c r="N44" s="43" t="s">
        <v>54</v>
      </c>
      <c r="O44" s="43" t="s">
        <v>54</v>
      </c>
      <c r="P44" s="43" t="s">
        <v>55</v>
      </c>
      <c r="Q44" s="43" t="s">
        <v>870</v>
      </c>
      <c r="R44" s="43" t="s">
        <v>55</v>
      </c>
      <c r="S44" s="43">
        <v>0</v>
      </c>
      <c r="T44" s="43">
        <v>0</v>
      </c>
      <c r="U44" s="43">
        <v>0</v>
      </c>
      <c r="V44" s="43">
        <v>0</v>
      </c>
      <c r="W44" s="43">
        <v>0</v>
      </c>
      <c r="X44" s="43">
        <v>0</v>
      </c>
      <c r="Y44" s="43">
        <v>0</v>
      </c>
      <c r="Z44" s="43" t="s">
        <v>55</v>
      </c>
      <c r="AA44" s="43" t="s">
        <v>871</v>
      </c>
      <c r="AB44" s="43" t="s">
        <v>54</v>
      </c>
      <c r="AC44" s="43" t="s">
        <v>872</v>
      </c>
      <c r="AD44" s="43">
        <v>0</v>
      </c>
      <c r="AE44" s="43" t="s">
        <v>55</v>
      </c>
      <c r="AF44" s="43" t="s">
        <v>55</v>
      </c>
      <c r="AG44" s="43" t="s">
        <v>55</v>
      </c>
      <c r="AH44" s="43" t="s">
        <v>55</v>
      </c>
      <c r="AI44" s="43" t="s">
        <v>54</v>
      </c>
      <c r="AJ44" s="43" t="s">
        <v>55</v>
      </c>
      <c r="AK44" s="43" t="s">
        <v>55</v>
      </c>
      <c r="AL44" s="43" t="s">
        <v>55</v>
      </c>
      <c r="AM44" s="43" t="s">
        <v>54</v>
      </c>
      <c r="AN44" s="43" t="s">
        <v>55</v>
      </c>
      <c r="AO44" s="43" t="s">
        <v>873</v>
      </c>
      <c r="AP44" s="43" t="s">
        <v>19</v>
      </c>
      <c r="AQ44" s="43" t="s">
        <v>19</v>
      </c>
      <c r="AR44" s="43" t="s">
        <v>19</v>
      </c>
      <c r="AS44" s="43" t="s">
        <v>20</v>
      </c>
      <c r="AT44" s="43" t="s">
        <v>19</v>
      </c>
      <c r="AU44" s="43" t="s">
        <v>19</v>
      </c>
      <c r="AV44" s="43">
        <v>0</v>
      </c>
      <c r="AW44" s="43">
        <v>0</v>
      </c>
      <c r="AX44" s="43" t="s">
        <v>55</v>
      </c>
      <c r="AY44" s="43" t="s">
        <v>55</v>
      </c>
      <c r="AZ44" s="43" t="s">
        <v>55</v>
      </c>
      <c r="BA44" s="43" t="s">
        <v>54</v>
      </c>
      <c r="BB44" s="43" t="s">
        <v>55</v>
      </c>
      <c r="BC44" s="43" t="s">
        <v>55</v>
      </c>
      <c r="BD44" s="43" t="s">
        <v>55</v>
      </c>
      <c r="BE44" s="43" t="s">
        <v>55</v>
      </c>
      <c r="BF44" s="43" t="s">
        <v>55</v>
      </c>
      <c r="BG44" s="43" t="s">
        <v>55</v>
      </c>
      <c r="BH44" s="43">
        <v>0</v>
      </c>
      <c r="BI44" s="43" t="s">
        <v>874</v>
      </c>
      <c r="BJ44" s="43" t="s">
        <v>54</v>
      </c>
      <c r="BK44" s="43" t="s">
        <v>54</v>
      </c>
      <c r="BL44" s="43" t="s">
        <v>54</v>
      </c>
      <c r="BM44" s="43">
        <v>0</v>
      </c>
      <c r="BN44" s="43">
        <v>0</v>
      </c>
      <c r="BO44" s="43" t="s">
        <v>54</v>
      </c>
      <c r="BP44" s="43" t="s">
        <v>55</v>
      </c>
      <c r="BQ44" s="43" t="s">
        <v>54</v>
      </c>
      <c r="BR44" s="43" t="s">
        <v>54</v>
      </c>
      <c r="BS44" s="43" t="s">
        <v>55</v>
      </c>
      <c r="BT44" s="43" t="s">
        <v>55</v>
      </c>
      <c r="BU44" s="43" t="s">
        <v>875</v>
      </c>
      <c r="BV44" s="43" t="s">
        <v>54</v>
      </c>
      <c r="BW44" s="43" t="s">
        <v>55</v>
      </c>
      <c r="BX44" s="43" t="s">
        <v>54</v>
      </c>
      <c r="BY44" s="43" t="s">
        <v>54</v>
      </c>
      <c r="BZ44" s="43" t="s">
        <v>54</v>
      </c>
      <c r="CA44" s="43" t="s">
        <v>55</v>
      </c>
      <c r="CB44" s="43" t="s">
        <v>55</v>
      </c>
      <c r="CC44" s="43" t="s">
        <v>54</v>
      </c>
      <c r="CD44" s="43">
        <v>0</v>
      </c>
      <c r="CE44" s="43" t="s">
        <v>876</v>
      </c>
      <c r="CF44" s="43" t="s">
        <v>877</v>
      </c>
      <c r="CG44" s="43" t="s">
        <v>26</v>
      </c>
      <c r="CH44" s="43">
        <v>0</v>
      </c>
      <c r="CI44" s="43" t="s">
        <v>26</v>
      </c>
      <c r="CJ44" s="43" t="s">
        <v>23</v>
      </c>
      <c r="CK44" s="43" t="s">
        <v>23</v>
      </c>
      <c r="CL44" s="43">
        <v>0</v>
      </c>
      <c r="CM44" s="43">
        <v>0</v>
      </c>
      <c r="CN44" s="43" t="s">
        <v>24</v>
      </c>
      <c r="CO44" s="43">
        <v>0</v>
      </c>
      <c r="CP44" s="43">
        <v>0</v>
      </c>
      <c r="CQ44" s="43" t="s">
        <v>54</v>
      </c>
      <c r="CR44" s="43" t="s">
        <v>878</v>
      </c>
      <c r="CS44" s="43" t="s">
        <v>20</v>
      </c>
      <c r="CT44" s="43" t="s">
        <v>19</v>
      </c>
      <c r="CU44" s="43" t="s">
        <v>20</v>
      </c>
      <c r="CV44" s="43" t="s">
        <v>22</v>
      </c>
      <c r="CW44" s="43" t="s">
        <v>19</v>
      </c>
      <c r="CX44" s="43" t="s">
        <v>19</v>
      </c>
      <c r="CY44" s="43" t="s">
        <v>19</v>
      </c>
      <c r="CZ44" s="43" t="s">
        <v>20</v>
      </c>
      <c r="DA44" s="43">
        <v>0</v>
      </c>
      <c r="DB44" s="43">
        <v>0</v>
      </c>
      <c r="DC44" s="43" t="s">
        <v>55</v>
      </c>
      <c r="DD44" s="43">
        <v>0</v>
      </c>
      <c r="DE44" s="43">
        <v>0</v>
      </c>
      <c r="DF44" s="43">
        <v>0</v>
      </c>
      <c r="DG44" s="43" t="s">
        <v>55</v>
      </c>
      <c r="DH44" s="43" t="s">
        <v>344</v>
      </c>
      <c r="DI44" s="43">
        <v>0</v>
      </c>
      <c r="DJ44" s="43">
        <v>0</v>
      </c>
      <c r="DK44" s="43">
        <v>0</v>
      </c>
      <c r="DL44" s="43">
        <v>0</v>
      </c>
      <c r="DM44" s="43">
        <v>0</v>
      </c>
      <c r="DN44" s="43">
        <v>0</v>
      </c>
      <c r="DO44" s="43">
        <v>0</v>
      </c>
      <c r="DP44" s="43">
        <v>0</v>
      </c>
      <c r="DQ44" s="43">
        <v>0</v>
      </c>
      <c r="DR44" s="43">
        <v>0</v>
      </c>
      <c r="DS44" s="43">
        <v>0</v>
      </c>
      <c r="DT44" s="43">
        <v>0</v>
      </c>
      <c r="DU44" s="43">
        <v>0</v>
      </c>
      <c r="DV44" s="43">
        <v>0</v>
      </c>
      <c r="DW44" s="43">
        <v>0</v>
      </c>
      <c r="DX44" s="43">
        <v>0</v>
      </c>
      <c r="DY44" s="43">
        <v>0</v>
      </c>
      <c r="DZ44" s="43">
        <v>0</v>
      </c>
      <c r="EA44" s="43">
        <v>0</v>
      </c>
      <c r="EB44" s="43">
        <v>0</v>
      </c>
      <c r="EC44" s="43">
        <v>0</v>
      </c>
      <c r="ED44" s="43">
        <v>0</v>
      </c>
      <c r="EE44" s="43">
        <v>0</v>
      </c>
      <c r="EF44" s="43">
        <v>0</v>
      </c>
      <c r="EG44" s="43" t="s">
        <v>879</v>
      </c>
      <c r="EH44" s="43" t="s">
        <v>54</v>
      </c>
      <c r="EI44" s="43" t="s">
        <v>880</v>
      </c>
      <c r="EJ44" s="43" t="s">
        <v>55</v>
      </c>
      <c r="EK44" s="43">
        <v>0</v>
      </c>
      <c r="EL44" s="43" t="s">
        <v>54</v>
      </c>
      <c r="EM44" s="43" t="s">
        <v>54</v>
      </c>
      <c r="EN44" s="43" t="s">
        <v>54</v>
      </c>
      <c r="EO44" s="43" t="s">
        <v>54</v>
      </c>
      <c r="EP44" s="43">
        <v>0</v>
      </c>
      <c r="EQ44" s="43">
        <v>0</v>
      </c>
      <c r="ER44" s="43" t="s">
        <v>54</v>
      </c>
      <c r="ES44" s="43" t="s">
        <v>54</v>
      </c>
      <c r="ET44" s="43">
        <v>0</v>
      </c>
      <c r="EU44" s="43">
        <v>0</v>
      </c>
      <c r="EV44" s="43">
        <v>0</v>
      </c>
      <c r="EW44" s="43" t="s">
        <v>54</v>
      </c>
      <c r="EX44" s="43" t="s">
        <v>312</v>
      </c>
      <c r="EY44" s="44" t="s">
        <v>121</v>
      </c>
      <c r="EZ44" s="44" t="s">
        <v>365</v>
      </c>
      <c r="FA44" s="44" t="str">
        <f t="shared" si="7"/>
        <v>OUI</v>
      </c>
      <c r="FB44" s="44" t="str">
        <f t="shared" si="8"/>
        <v>NON</v>
      </c>
      <c r="FC44" s="44" t="str">
        <f t="shared" si="9"/>
        <v>OUI</v>
      </c>
      <c r="FD44" s="44" t="str">
        <f t="shared" si="10"/>
        <v>NON</v>
      </c>
      <c r="FF44" s="44">
        <f t="shared" si="11"/>
        <v>1</v>
      </c>
      <c r="FG44" s="44" t="str">
        <f t="shared" si="12"/>
        <v/>
      </c>
      <c r="FH44" s="44" t="str">
        <f t="shared" si="13"/>
        <v>NON</v>
      </c>
    </row>
    <row r="45" spans="1:164" s="44" customFormat="1" x14ac:dyDescent="0.25">
      <c r="A45" s="45" t="s">
        <v>881</v>
      </c>
      <c r="B45" s="43">
        <v>610780108</v>
      </c>
      <c r="C45" s="43" t="s">
        <v>882</v>
      </c>
      <c r="D45" s="43" t="s">
        <v>883</v>
      </c>
      <c r="E45" s="43" t="s">
        <v>53</v>
      </c>
      <c r="F45" s="43" t="s">
        <v>884</v>
      </c>
      <c r="G45" s="43" t="s">
        <v>54</v>
      </c>
      <c r="H45" s="43" t="s">
        <v>885</v>
      </c>
      <c r="I45" s="43" t="s">
        <v>54</v>
      </c>
      <c r="J45" s="43" t="s">
        <v>886</v>
      </c>
      <c r="K45" s="43" t="s">
        <v>54</v>
      </c>
      <c r="L45" s="43" t="s">
        <v>887</v>
      </c>
      <c r="M45" s="43" t="s">
        <v>54</v>
      </c>
      <c r="N45" s="43" t="s">
        <v>55</v>
      </c>
      <c r="O45" s="43" t="s">
        <v>54</v>
      </c>
      <c r="P45" s="43" t="s">
        <v>55</v>
      </c>
      <c r="Q45" s="43">
        <v>0</v>
      </c>
      <c r="R45" s="43" t="s">
        <v>54</v>
      </c>
      <c r="S45" s="43">
        <v>0</v>
      </c>
      <c r="T45" s="43" t="s">
        <v>55</v>
      </c>
      <c r="U45" s="43">
        <v>0</v>
      </c>
      <c r="V45" s="43" t="s">
        <v>54</v>
      </c>
      <c r="W45" s="43" t="s">
        <v>888</v>
      </c>
      <c r="X45" s="43" t="s">
        <v>55</v>
      </c>
      <c r="Y45" s="43">
        <v>0</v>
      </c>
      <c r="Z45" s="43" t="s">
        <v>55</v>
      </c>
      <c r="AA45" s="43" t="s">
        <v>889</v>
      </c>
      <c r="AB45" s="43" t="s">
        <v>54</v>
      </c>
      <c r="AC45" s="43" t="s">
        <v>890</v>
      </c>
      <c r="AD45" s="43">
        <v>0</v>
      </c>
      <c r="AE45" s="43" t="s">
        <v>55</v>
      </c>
      <c r="AF45" s="43" t="s">
        <v>55</v>
      </c>
      <c r="AG45" s="43" t="s">
        <v>55</v>
      </c>
      <c r="AH45" s="43" t="s">
        <v>55</v>
      </c>
      <c r="AI45" s="43" t="s">
        <v>54</v>
      </c>
      <c r="AJ45" s="43" t="s">
        <v>55</v>
      </c>
      <c r="AK45" s="43" t="s">
        <v>54</v>
      </c>
      <c r="AL45" s="43" t="s">
        <v>54</v>
      </c>
      <c r="AM45" s="43" t="s">
        <v>54</v>
      </c>
      <c r="AN45" s="43" t="s">
        <v>55</v>
      </c>
      <c r="AO45" s="43">
        <v>0</v>
      </c>
      <c r="AP45" s="43" t="s">
        <v>19</v>
      </c>
      <c r="AQ45" s="43" t="s">
        <v>19</v>
      </c>
      <c r="AR45" s="43" t="s">
        <v>19</v>
      </c>
      <c r="AS45" s="43" t="s">
        <v>22</v>
      </c>
      <c r="AT45" s="43" t="s">
        <v>19</v>
      </c>
      <c r="AU45" s="43" t="s">
        <v>22</v>
      </c>
      <c r="AV45" s="43" t="s">
        <v>19</v>
      </c>
      <c r="AW45" s="43" t="s">
        <v>891</v>
      </c>
      <c r="AX45" s="43">
        <v>0</v>
      </c>
      <c r="AY45" s="43">
        <v>0</v>
      </c>
      <c r="AZ45" s="43">
        <v>0</v>
      </c>
      <c r="BA45" s="43">
        <v>0</v>
      </c>
      <c r="BB45" s="43">
        <v>0</v>
      </c>
      <c r="BC45" s="43">
        <v>0</v>
      </c>
      <c r="BD45" s="43">
        <v>0</v>
      </c>
      <c r="BE45" s="43">
        <v>0</v>
      </c>
      <c r="BF45" s="43">
        <v>0</v>
      </c>
      <c r="BG45" s="43">
        <v>0</v>
      </c>
      <c r="BH45" s="43">
        <v>0</v>
      </c>
      <c r="BI45" s="43">
        <v>0</v>
      </c>
      <c r="BJ45" s="43">
        <v>0</v>
      </c>
      <c r="BK45" s="43">
        <v>0</v>
      </c>
      <c r="BL45" s="43">
        <v>0</v>
      </c>
      <c r="BM45" s="43">
        <v>0</v>
      </c>
      <c r="BN45" s="43">
        <v>0</v>
      </c>
      <c r="BO45" s="43">
        <v>0</v>
      </c>
      <c r="BP45" s="43">
        <v>0</v>
      </c>
      <c r="BQ45" s="43">
        <v>0</v>
      </c>
      <c r="BR45" s="43">
        <v>0</v>
      </c>
      <c r="BS45" s="43">
        <v>0</v>
      </c>
      <c r="BT45" s="43">
        <v>0</v>
      </c>
      <c r="BU45" s="43">
        <v>0</v>
      </c>
      <c r="BV45" s="43">
        <v>0</v>
      </c>
      <c r="BW45" s="43">
        <v>0</v>
      </c>
      <c r="BX45" s="43">
        <v>0</v>
      </c>
      <c r="BY45" s="43">
        <v>0</v>
      </c>
      <c r="BZ45" s="43">
        <v>0</v>
      </c>
      <c r="CA45" s="43">
        <v>0</v>
      </c>
      <c r="CB45" s="43">
        <v>0</v>
      </c>
      <c r="CC45" s="43">
        <v>0</v>
      </c>
      <c r="CD45" s="43">
        <v>0</v>
      </c>
      <c r="CE45" s="43">
        <v>0</v>
      </c>
      <c r="CF45" s="43">
        <v>0</v>
      </c>
      <c r="CG45" s="43">
        <v>0</v>
      </c>
      <c r="CH45" s="43">
        <v>0</v>
      </c>
      <c r="CI45" s="43">
        <v>0</v>
      </c>
      <c r="CJ45" s="43">
        <v>0</v>
      </c>
      <c r="CK45" s="43">
        <v>0</v>
      </c>
      <c r="CL45" s="43">
        <v>0</v>
      </c>
      <c r="CM45" s="43">
        <v>0</v>
      </c>
      <c r="CN45" s="43">
        <v>0</v>
      </c>
      <c r="CO45" s="43">
        <v>0</v>
      </c>
      <c r="CP45" s="43">
        <v>0</v>
      </c>
      <c r="CQ45" s="43">
        <v>0</v>
      </c>
      <c r="CR45" s="43">
        <v>0</v>
      </c>
      <c r="CS45" s="43">
        <v>0</v>
      </c>
      <c r="CT45" s="43">
        <v>0</v>
      </c>
      <c r="CU45" s="43">
        <v>0</v>
      </c>
      <c r="CV45" s="43">
        <v>0</v>
      </c>
      <c r="CW45" s="43">
        <v>0</v>
      </c>
      <c r="CX45" s="43">
        <v>0</v>
      </c>
      <c r="CY45" s="43">
        <v>0</v>
      </c>
      <c r="CZ45" s="43">
        <v>0</v>
      </c>
      <c r="DA45" s="43">
        <v>0</v>
      </c>
      <c r="DB45" s="43">
        <v>0</v>
      </c>
      <c r="DC45" s="43">
        <v>0</v>
      </c>
      <c r="DD45" s="43">
        <v>0</v>
      </c>
      <c r="DE45" s="43">
        <v>0</v>
      </c>
      <c r="DF45" s="43">
        <v>0</v>
      </c>
      <c r="DG45" s="43">
        <v>0</v>
      </c>
      <c r="DH45" s="43">
        <v>0</v>
      </c>
      <c r="DI45" s="43">
        <v>0</v>
      </c>
      <c r="DJ45" s="43">
        <v>0</v>
      </c>
      <c r="DK45" s="43">
        <v>0</v>
      </c>
      <c r="DL45" s="43">
        <v>0</v>
      </c>
      <c r="DM45" s="43">
        <v>0</v>
      </c>
      <c r="DN45" s="43">
        <v>0</v>
      </c>
      <c r="DO45" s="43">
        <v>0</v>
      </c>
      <c r="DP45" s="43">
        <v>0</v>
      </c>
      <c r="DQ45" s="43">
        <v>0</v>
      </c>
      <c r="DR45" s="43">
        <v>0</v>
      </c>
      <c r="DS45" s="43">
        <v>0</v>
      </c>
      <c r="DT45" s="43">
        <v>0</v>
      </c>
      <c r="DU45" s="43">
        <v>0</v>
      </c>
      <c r="DV45" s="43">
        <v>0</v>
      </c>
      <c r="DW45" s="43">
        <v>0</v>
      </c>
      <c r="DX45" s="43">
        <v>0</v>
      </c>
      <c r="DY45" s="43">
        <v>0</v>
      </c>
      <c r="DZ45" s="43">
        <v>0</v>
      </c>
      <c r="EA45" s="43">
        <v>0</v>
      </c>
      <c r="EB45" s="43">
        <v>0</v>
      </c>
      <c r="EC45" s="43">
        <v>0</v>
      </c>
      <c r="ED45" s="43">
        <v>0</v>
      </c>
      <c r="EE45" s="43">
        <v>0</v>
      </c>
      <c r="EF45" s="43">
        <v>0</v>
      </c>
      <c r="EG45" s="43">
        <v>0</v>
      </c>
      <c r="EH45" s="43">
        <v>0</v>
      </c>
      <c r="EI45" s="43">
        <v>0</v>
      </c>
      <c r="EJ45" s="43">
        <v>0</v>
      </c>
      <c r="EK45" s="43">
        <v>0</v>
      </c>
      <c r="EL45" s="43">
        <v>0</v>
      </c>
      <c r="EM45" s="43">
        <v>0</v>
      </c>
      <c r="EN45" s="43">
        <v>0</v>
      </c>
      <c r="EO45" s="43">
        <v>0</v>
      </c>
      <c r="EP45" s="43">
        <v>0</v>
      </c>
      <c r="EQ45" s="43">
        <v>0</v>
      </c>
      <c r="ER45" s="43">
        <v>0</v>
      </c>
      <c r="ES45" s="43">
        <v>0</v>
      </c>
      <c r="ET45" s="43">
        <v>0</v>
      </c>
      <c r="EU45" s="43">
        <v>0</v>
      </c>
      <c r="EV45" s="43">
        <v>0</v>
      </c>
      <c r="EW45" s="43" t="s">
        <v>54</v>
      </c>
      <c r="EX45" s="43" t="s">
        <v>312</v>
      </c>
      <c r="EY45" s="44" t="s">
        <v>121</v>
      </c>
      <c r="EZ45" s="44" t="s">
        <v>365</v>
      </c>
      <c r="FA45" s="44" t="str">
        <f t="shared" si="7"/>
        <v>NON</v>
      </c>
      <c r="FB45" s="44" t="str">
        <f t="shared" si="8"/>
        <v>NON</v>
      </c>
      <c r="FC45" s="44" t="str">
        <f t="shared" si="9"/>
        <v>NON</v>
      </c>
      <c r="FD45" s="44" t="str">
        <f t="shared" si="10"/>
        <v>NON</v>
      </c>
      <c r="FF45" s="44">
        <f t="shared" si="11"/>
        <v>0</v>
      </c>
      <c r="FG45" s="44" t="str">
        <f t="shared" si="12"/>
        <v/>
      </c>
      <c r="FH45" s="44" t="str">
        <f t="shared" si="13"/>
        <v>NON</v>
      </c>
    </row>
    <row r="46" spans="1:164" s="44" customFormat="1" x14ac:dyDescent="0.25">
      <c r="A46" s="45" t="s">
        <v>892</v>
      </c>
      <c r="B46" s="43">
        <v>610780124</v>
      </c>
      <c r="C46" s="43" t="s">
        <v>893</v>
      </c>
      <c r="D46" s="43" t="s">
        <v>66</v>
      </c>
      <c r="E46" s="43" t="s">
        <v>56</v>
      </c>
      <c r="F46" s="43" t="s">
        <v>894</v>
      </c>
      <c r="G46" s="43" t="s">
        <v>54</v>
      </c>
      <c r="H46" s="43" t="s">
        <v>895</v>
      </c>
      <c r="I46" s="43" t="s">
        <v>54</v>
      </c>
      <c r="J46" s="43" t="s">
        <v>896</v>
      </c>
      <c r="K46" s="43" t="s">
        <v>54</v>
      </c>
      <c r="L46" s="43" t="s">
        <v>897</v>
      </c>
      <c r="M46" s="43" t="s">
        <v>54</v>
      </c>
      <c r="N46" s="43" t="s">
        <v>55</v>
      </c>
      <c r="O46" s="43" t="s">
        <v>54</v>
      </c>
      <c r="P46" s="43" t="s">
        <v>54</v>
      </c>
      <c r="Q46" s="43" t="s">
        <v>898</v>
      </c>
      <c r="R46" s="43" t="s">
        <v>54</v>
      </c>
      <c r="S46" s="43" t="s">
        <v>899</v>
      </c>
      <c r="T46" s="43" t="s">
        <v>54</v>
      </c>
      <c r="U46" s="43" t="s">
        <v>900</v>
      </c>
      <c r="V46" s="43" t="s">
        <v>54</v>
      </c>
      <c r="W46" s="43" t="s">
        <v>900</v>
      </c>
      <c r="X46" s="43" t="s">
        <v>55</v>
      </c>
      <c r="Y46" s="43">
        <v>0</v>
      </c>
      <c r="Z46" s="43" t="s">
        <v>54</v>
      </c>
      <c r="AA46" s="43" t="s">
        <v>901</v>
      </c>
      <c r="AB46" s="43" t="s">
        <v>54</v>
      </c>
      <c r="AC46" s="43" t="s">
        <v>902</v>
      </c>
      <c r="AD46" s="43">
        <v>0</v>
      </c>
      <c r="AE46" s="43" t="s">
        <v>55</v>
      </c>
      <c r="AF46" s="43" t="s">
        <v>55</v>
      </c>
      <c r="AG46" s="43" t="s">
        <v>55</v>
      </c>
      <c r="AH46" s="43" t="s">
        <v>55</v>
      </c>
      <c r="AI46" s="43" t="s">
        <v>54</v>
      </c>
      <c r="AJ46" s="43" t="s">
        <v>55</v>
      </c>
      <c r="AK46" s="43" t="s">
        <v>54</v>
      </c>
      <c r="AL46" s="43" t="s">
        <v>54</v>
      </c>
      <c r="AM46" s="43" t="s">
        <v>54</v>
      </c>
      <c r="AN46" s="43">
        <v>0</v>
      </c>
      <c r="AO46" s="43">
        <v>0</v>
      </c>
      <c r="AP46" s="43" t="s">
        <v>22</v>
      </c>
      <c r="AQ46" s="43" t="s">
        <v>19</v>
      </c>
      <c r="AR46" s="43" t="s">
        <v>19</v>
      </c>
      <c r="AS46" s="43" t="s">
        <v>19</v>
      </c>
      <c r="AT46" s="43" t="s">
        <v>22</v>
      </c>
      <c r="AU46" s="43" t="s">
        <v>19</v>
      </c>
      <c r="AV46" s="43">
        <v>0</v>
      </c>
      <c r="AW46" s="43">
        <v>0</v>
      </c>
      <c r="AX46" s="43">
        <v>0</v>
      </c>
      <c r="AY46" s="43">
        <v>0</v>
      </c>
      <c r="AZ46" s="43">
        <v>0</v>
      </c>
      <c r="BA46" s="43">
        <v>0</v>
      </c>
      <c r="BB46" s="43">
        <v>0</v>
      </c>
      <c r="BC46" s="43">
        <v>0</v>
      </c>
      <c r="BD46" s="43">
        <v>0</v>
      </c>
      <c r="BE46" s="43">
        <v>0</v>
      </c>
      <c r="BF46" s="43">
        <v>0</v>
      </c>
      <c r="BG46" s="43">
        <v>0</v>
      </c>
      <c r="BH46" s="43">
        <v>0</v>
      </c>
      <c r="BI46" s="43">
        <v>0</v>
      </c>
      <c r="BJ46" s="43">
        <v>0</v>
      </c>
      <c r="BK46" s="43">
        <v>0</v>
      </c>
      <c r="BL46" s="43">
        <v>0</v>
      </c>
      <c r="BM46" s="43">
        <v>0</v>
      </c>
      <c r="BN46" s="43">
        <v>0</v>
      </c>
      <c r="BO46" s="43">
        <v>0</v>
      </c>
      <c r="BP46" s="43">
        <v>0</v>
      </c>
      <c r="BQ46" s="43">
        <v>0</v>
      </c>
      <c r="BR46" s="43">
        <v>0</v>
      </c>
      <c r="BS46" s="43">
        <v>0</v>
      </c>
      <c r="BT46" s="43">
        <v>0</v>
      </c>
      <c r="BU46" s="43">
        <v>0</v>
      </c>
      <c r="BV46" s="43">
        <v>0</v>
      </c>
      <c r="BW46" s="43">
        <v>0</v>
      </c>
      <c r="BX46" s="43">
        <v>0</v>
      </c>
      <c r="BY46" s="43">
        <v>0</v>
      </c>
      <c r="BZ46" s="43">
        <v>0</v>
      </c>
      <c r="CA46" s="43">
        <v>0</v>
      </c>
      <c r="CB46" s="43">
        <v>0</v>
      </c>
      <c r="CC46" s="43">
        <v>0</v>
      </c>
      <c r="CD46" s="43">
        <v>0</v>
      </c>
      <c r="CE46" s="43">
        <v>0</v>
      </c>
      <c r="CF46" s="43">
        <v>0</v>
      </c>
      <c r="CG46" s="43">
        <v>0</v>
      </c>
      <c r="CH46" s="43">
        <v>0</v>
      </c>
      <c r="CI46" s="43">
        <v>0</v>
      </c>
      <c r="CJ46" s="43">
        <v>0</v>
      </c>
      <c r="CK46" s="43">
        <v>0</v>
      </c>
      <c r="CL46" s="43">
        <v>0</v>
      </c>
      <c r="CM46" s="43">
        <v>0</v>
      </c>
      <c r="CN46" s="43">
        <v>0</v>
      </c>
      <c r="CO46" s="43">
        <v>0</v>
      </c>
      <c r="CP46" s="43">
        <v>0</v>
      </c>
      <c r="CQ46" s="43">
        <v>0</v>
      </c>
      <c r="CR46" s="43">
        <v>0</v>
      </c>
      <c r="CS46" s="43">
        <v>0</v>
      </c>
      <c r="CT46" s="43">
        <v>0</v>
      </c>
      <c r="CU46" s="43">
        <v>0</v>
      </c>
      <c r="CV46" s="43">
        <v>0</v>
      </c>
      <c r="CW46" s="43">
        <v>0</v>
      </c>
      <c r="CX46" s="43">
        <v>0</v>
      </c>
      <c r="CY46" s="43">
        <v>0</v>
      </c>
      <c r="CZ46" s="43">
        <v>0</v>
      </c>
      <c r="DA46" s="43">
        <v>0</v>
      </c>
      <c r="DB46" s="43">
        <v>0</v>
      </c>
      <c r="DC46" s="43">
        <v>0</v>
      </c>
      <c r="DD46" s="43">
        <v>0</v>
      </c>
      <c r="DE46" s="43">
        <v>0</v>
      </c>
      <c r="DF46" s="43">
        <v>0</v>
      </c>
      <c r="DG46" s="43">
        <v>0</v>
      </c>
      <c r="DH46" s="43">
        <v>0</v>
      </c>
      <c r="DI46" s="43">
        <v>0</v>
      </c>
      <c r="DJ46" s="43">
        <v>0</v>
      </c>
      <c r="DK46" s="43">
        <v>0</v>
      </c>
      <c r="DL46" s="43">
        <v>0</v>
      </c>
      <c r="DM46" s="43">
        <v>0</v>
      </c>
      <c r="DN46" s="43">
        <v>0</v>
      </c>
      <c r="DO46" s="43">
        <v>0</v>
      </c>
      <c r="DP46" s="43">
        <v>0</v>
      </c>
      <c r="DQ46" s="43">
        <v>0</v>
      </c>
      <c r="DR46" s="43">
        <v>0</v>
      </c>
      <c r="DS46" s="43">
        <v>0</v>
      </c>
      <c r="DT46" s="43">
        <v>0</v>
      </c>
      <c r="DU46" s="43">
        <v>0</v>
      </c>
      <c r="DV46" s="43">
        <v>0</v>
      </c>
      <c r="DW46" s="43">
        <v>0</v>
      </c>
      <c r="DX46" s="43">
        <v>0</v>
      </c>
      <c r="DY46" s="43">
        <v>0</v>
      </c>
      <c r="DZ46" s="43">
        <v>0</v>
      </c>
      <c r="EA46" s="43">
        <v>0</v>
      </c>
      <c r="EB46" s="43">
        <v>0</v>
      </c>
      <c r="EC46" s="43">
        <v>0</v>
      </c>
      <c r="ED46" s="43">
        <v>0</v>
      </c>
      <c r="EE46" s="43">
        <v>0</v>
      </c>
      <c r="EF46" s="43">
        <v>0</v>
      </c>
      <c r="EG46" s="43">
        <v>0</v>
      </c>
      <c r="EH46" s="43">
        <v>0</v>
      </c>
      <c r="EI46" s="43">
        <v>0</v>
      </c>
      <c r="EJ46" s="43">
        <v>0</v>
      </c>
      <c r="EK46" s="43">
        <v>0</v>
      </c>
      <c r="EL46" s="43">
        <v>0</v>
      </c>
      <c r="EM46" s="43">
        <v>0</v>
      </c>
      <c r="EN46" s="43">
        <v>0</v>
      </c>
      <c r="EO46" s="43">
        <v>0</v>
      </c>
      <c r="EP46" s="43">
        <v>0</v>
      </c>
      <c r="EQ46" s="43">
        <v>0</v>
      </c>
      <c r="ER46" s="43">
        <v>0</v>
      </c>
      <c r="ES46" s="43">
        <v>0</v>
      </c>
      <c r="ET46" s="43">
        <v>0</v>
      </c>
      <c r="EU46" s="43">
        <v>0</v>
      </c>
      <c r="EV46" s="43">
        <v>0</v>
      </c>
      <c r="EW46" s="43" t="s">
        <v>54</v>
      </c>
      <c r="EX46" s="43" t="s">
        <v>312</v>
      </c>
      <c r="EY46" s="44" t="s">
        <v>121</v>
      </c>
      <c r="EZ46" s="44" t="s">
        <v>365</v>
      </c>
      <c r="FA46" s="44" t="str">
        <f t="shared" si="7"/>
        <v>NON</v>
      </c>
      <c r="FB46" s="44" t="str">
        <f t="shared" si="8"/>
        <v>NON</v>
      </c>
      <c r="FC46" s="44" t="str">
        <f t="shared" si="9"/>
        <v>NON</v>
      </c>
      <c r="FD46" s="44" t="str">
        <f t="shared" si="10"/>
        <v>NON</v>
      </c>
      <c r="FF46" s="44">
        <f t="shared" si="11"/>
        <v>0</v>
      </c>
      <c r="FG46" s="44" t="str">
        <f t="shared" si="12"/>
        <v/>
      </c>
      <c r="FH46" s="44" t="str">
        <f t="shared" si="13"/>
        <v>NON</v>
      </c>
    </row>
    <row r="47" spans="1:164" s="44" customFormat="1" x14ac:dyDescent="0.25">
      <c r="A47" s="45" t="s">
        <v>903</v>
      </c>
      <c r="B47" s="43">
        <v>610780132</v>
      </c>
      <c r="C47" s="43" t="s">
        <v>904</v>
      </c>
      <c r="D47" s="43" t="s">
        <v>348</v>
      </c>
      <c r="E47" s="43" t="s">
        <v>53</v>
      </c>
      <c r="F47" s="43" t="s">
        <v>905</v>
      </c>
      <c r="G47" s="43" t="s">
        <v>55</v>
      </c>
      <c r="H47" s="43">
        <v>0</v>
      </c>
      <c r="I47" s="43">
        <v>0</v>
      </c>
      <c r="J47" s="43">
        <v>0</v>
      </c>
      <c r="K47" s="43" t="s">
        <v>54</v>
      </c>
      <c r="L47" s="43" t="s">
        <v>906</v>
      </c>
      <c r="M47" s="43" t="s">
        <v>54</v>
      </c>
      <c r="N47" s="43" t="s">
        <v>54</v>
      </c>
      <c r="O47" s="43" t="s">
        <v>54</v>
      </c>
      <c r="P47" s="43" t="s">
        <v>55</v>
      </c>
      <c r="Q47" s="43" t="s">
        <v>907</v>
      </c>
      <c r="R47" s="43" t="s">
        <v>55</v>
      </c>
      <c r="S47" s="43">
        <v>0</v>
      </c>
      <c r="T47" s="43" t="s">
        <v>54</v>
      </c>
      <c r="U47" s="43">
        <v>0</v>
      </c>
      <c r="V47" s="43" t="s">
        <v>55</v>
      </c>
      <c r="W47" s="43">
        <v>0</v>
      </c>
      <c r="X47" s="43" t="s">
        <v>55</v>
      </c>
      <c r="Y47" s="43">
        <v>0</v>
      </c>
      <c r="Z47" s="43" t="s">
        <v>55</v>
      </c>
      <c r="AA47" s="43">
        <v>0</v>
      </c>
      <c r="AB47" s="43" t="s">
        <v>54</v>
      </c>
      <c r="AC47" s="43" t="s">
        <v>908</v>
      </c>
      <c r="AD47" s="43">
        <v>0</v>
      </c>
      <c r="AE47" s="43" t="s">
        <v>55</v>
      </c>
      <c r="AF47" s="43" t="s">
        <v>55</v>
      </c>
      <c r="AG47" s="43" t="s">
        <v>55</v>
      </c>
      <c r="AH47" s="43" t="s">
        <v>55</v>
      </c>
      <c r="AI47" s="43" t="s">
        <v>54</v>
      </c>
      <c r="AJ47" s="43" t="s">
        <v>54</v>
      </c>
      <c r="AK47" s="43" t="s">
        <v>54</v>
      </c>
      <c r="AL47" s="43" t="s">
        <v>54</v>
      </c>
      <c r="AM47" s="43" t="s">
        <v>54</v>
      </c>
      <c r="AN47" s="43">
        <v>0</v>
      </c>
      <c r="AO47" s="43" t="s">
        <v>909</v>
      </c>
      <c r="AP47" s="43" t="s">
        <v>22</v>
      </c>
      <c r="AQ47" s="43" t="s">
        <v>19</v>
      </c>
      <c r="AR47" s="43" t="s">
        <v>22</v>
      </c>
      <c r="AS47" s="43" t="s">
        <v>19</v>
      </c>
      <c r="AT47" s="43" t="s">
        <v>19</v>
      </c>
      <c r="AU47" s="43" t="s">
        <v>22</v>
      </c>
      <c r="AV47" s="43">
        <v>0</v>
      </c>
      <c r="AW47" s="43">
        <v>0</v>
      </c>
      <c r="AX47" s="43" t="s">
        <v>55</v>
      </c>
      <c r="AY47" s="43" t="s">
        <v>55</v>
      </c>
      <c r="AZ47" s="43" t="s">
        <v>55</v>
      </c>
      <c r="BA47" s="43" t="s">
        <v>55</v>
      </c>
      <c r="BB47" s="43" t="s">
        <v>55</v>
      </c>
      <c r="BC47" s="43" t="s">
        <v>55</v>
      </c>
      <c r="BD47" s="43" t="s">
        <v>55</v>
      </c>
      <c r="BE47" s="43" t="s">
        <v>54</v>
      </c>
      <c r="BF47" s="43" t="s">
        <v>55</v>
      </c>
      <c r="BG47" s="43" t="s">
        <v>54</v>
      </c>
      <c r="BH47" s="43">
        <v>0</v>
      </c>
      <c r="BI47" s="43">
        <v>0</v>
      </c>
      <c r="BJ47" s="43" t="s">
        <v>55</v>
      </c>
      <c r="BK47" s="43" t="s">
        <v>54</v>
      </c>
      <c r="BL47" s="43" t="s">
        <v>54</v>
      </c>
      <c r="BM47" s="43">
        <v>0</v>
      </c>
      <c r="BN47" s="43">
        <v>0</v>
      </c>
      <c r="BO47" s="43" t="s">
        <v>54</v>
      </c>
      <c r="BP47" s="43" t="s">
        <v>55</v>
      </c>
      <c r="BQ47" s="43" t="s">
        <v>55</v>
      </c>
      <c r="BR47" s="43" t="s">
        <v>55</v>
      </c>
      <c r="BS47" s="43" t="s">
        <v>55</v>
      </c>
      <c r="BT47" s="43" t="s">
        <v>55</v>
      </c>
      <c r="BU47" s="43" t="s">
        <v>910</v>
      </c>
      <c r="BV47" s="43" t="s">
        <v>54</v>
      </c>
      <c r="BW47" s="43">
        <v>0</v>
      </c>
      <c r="BX47" s="43" t="s">
        <v>54</v>
      </c>
      <c r="BY47" s="43">
        <v>0</v>
      </c>
      <c r="BZ47" s="43">
        <v>0</v>
      </c>
      <c r="CA47" s="43">
        <v>0</v>
      </c>
      <c r="CB47" s="43" t="s">
        <v>54</v>
      </c>
      <c r="CC47" s="43" t="s">
        <v>54</v>
      </c>
      <c r="CD47" s="43">
        <v>0</v>
      </c>
      <c r="CE47" s="43">
        <v>0</v>
      </c>
      <c r="CF47" s="43" t="s">
        <v>911</v>
      </c>
      <c r="CG47" s="43" t="s">
        <v>26</v>
      </c>
      <c r="CH47" s="43">
        <v>0</v>
      </c>
      <c r="CI47" s="43" t="s">
        <v>23</v>
      </c>
      <c r="CJ47" s="43">
        <v>0</v>
      </c>
      <c r="CK47" s="43">
        <v>0</v>
      </c>
      <c r="CL47" s="43">
        <v>0</v>
      </c>
      <c r="CM47" s="43" t="s">
        <v>26</v>
      </c>
      <c r="CN47" s="43" t="s">
        <v>23</v>
      </c>
      <c r="CO47" s="43">
        <v>0</v>
      </c>
      <c r="CP47" s="43">
        <v>0</v>
      </c>
      <c r="CQ47" s="43" t="s">
        <v>55</v>
      </c>
      <c r="CR47" s="43">
        <v>0</v>
      </c>
      <c r="CS47" s="43" t="s">
        <v>19</v>
      </c>
      <c r="CT47" s="43" t="s">
        <v>20</v>
      </c>
      <c r="CU47" s="43">
        <v>0</v>
      </c>
      <c r="CV47" s="43" t="s">
        <v>19</v>
      </c>
      <c r="CW47" s="43" t="s">
        <v>20</v>
      </c>
      <c r="CX47" s="43" t="s">
        <v>22</v>
      </c>
      <c r="CY47" s="43" t="s">
        <v>20</v>
      </c>
      <c r="CZ47" s="43" t="s">
        <v>22</v>
      </c>
      <c r="DA47" s="43">
        <v>0</v>
      </c>
      <c r="DB47" s="43">
        <v>0</v>
      </c>
      <c r="DC47" s="43" t="s">
        <v>55</v>
      </c>
      <c r="DD47" s="43">
        <v>0</v>
      </c>
      <c r="DE47" s="43">
        <v>0</v>
      </c>
      <c r="DF47" s="43">
        <v>0</v>
      </c>
      <c r="DG47" s="43" t="s">
        <v>54</v>
      </c>
      <c r="DH47" s="43">
        <v>0</v>
      </c>
      <c r="DI47" s="43" t="s">
        <v>139</v>
      </c>
      <c r="DJ47" s="43" t="s">
        <v>143</v>
      </c>
      <c r="DK47" s="43">
        <v>0</v>
      </c>
      <c r="DL47" s="43">
        <v>0</v>
      </c>
      <c r="DM47" s="43">
        <v>0</v>
      </c>
      <c r="DN47" s="43">
        <v>0</v>
      </c>
      <c r="DO47" s="43">
        <v>0</v>
      </c>
      <c r="DP47" s="43">
        <v>0</v>
      </c>
      <c r="DQ47" s="43">
        <v>0</v>
      </c>
      <c r="DR47" s="43">
        <v>0</v>
      </c>
      <c r="DS47" s="43">
        <v>0</v>
      </c>
      <c r="DT47" s="43">
        <v>0</v>
      </c>
      <c r="DU47" s="43">
        <v>0</v>
      </c>
      <c r="DV47" s="43">
        <v>0</v>
      </c>
      <c r="DW47" s="43">
        <v>0</v>
      </c>
      <c r="DX47" s="43">
        <v>0</v>
      </c>
      <c r="DY47" s="43">
        <v>1</v>
      </c>
      <c r="DZ47" s="43">
        <v>0</v>
      </c>
      <c r="EA47" s="43">
        <v>0</v>
      </c>
      <c r="EB47" s="43">
        <v>0</v>
      </c>
      <c r="EC47" s="43">
        <v>1</v>
      </c>
      <c r="ED47" s="43">
        <v>0</v>
      </c>
      <c r="EE47" s="43">
        <v>0</v>
      </c>
      <c r="EF47" s="43">
        <v>0</v>
      </c>
      <c r="EG47" s="43">
        <v>0</v>
      </c>
      <c r="EH47" s="43" t="s">
        <v>55</v>
      </c>
      <c r="EI47" s="43">
        <v>0</v>
      </c>
      <c r="EJ47" s="43" t="s">
        <v>55</v>
      </c>
      <c r="EK47" s="43">
        <v>0</v>
      </c>
      <c r="EL47" s="43" t="s">
        <v>54</v>
      </c>
      <c r="EM47" s="43" t="s">
        <v>54</v>
      </c>
      <c r="EN47" s="43" t="s">
        <v>54</v>
      </c>
      <c r="EO47" s="43" t="s">
        <v>54</v>
      </c>
      <c r="EP47" s="43" t="s">
        <v>54</v>
      </c>
      <c r="EQ47" s="43" t="s">
        <v>54</v>
      </c>
      <c r="ER47" s="43" t="s">
        <v>54</v>
      </c>
      <c r="ES47" s="43" t="s">
        <v>55</v>
      </c>
      <c r="ET47" s="43" t="s">
        <v>55</v>
      </c>
      <c r="EU47" s="43">
        <v>0</v>
      </c>
      <c r="EV47" s="43">
        <v>0</v>
      </c>
      <c r="EW47" s="43" t="s">
        <v>54</v>
      </c>
      <c r="EX47" s="43" t="s">
        <v>312</v>
      </c>
      <c r="EY47" s="44" t="s">
        <v>121</v>
      </c>
      <c r="EZ47" s="44" t="s">
        <v>365</v>
      </c>
      <c r="FA47" s="44" t="str">
        <f t="shared" si="7"/>
        <v>OUI</v>
      </c>
      <c r="FB47" s="44" t="str">
        <f t="shared" si="8"/>
        <v>NON</v>
      </c>
      <c r="FC47" s="44" t="str">
        <f t="shared" si="9"/>
        <v>OUI</v>
      </c>
      <c r="FD47" s="44" t="str">
        <f t="shared" si="10"/>
        <v>NON</v>
      </c>
      <c r="FF47" s="44">
        <f t="shared" si="11"/>
        <v>1</v>
      </c>
      <c r="FG47" s="44" t="str">
        <f t="shared" si="12"/>
        <v/>
      </c>
      <c r="FH47" s="44" t="str">
        <f t="shared" si="13"/>
        <v>OUI</v>
      </c>
    </row>
    <row r="48" spans="1:164" s="44" customFormat="1" x14ac:dyDescent="0.25">
      <c r="A48" s="45" t="s">
        <v>912</v>
      </c>
      <c r="B48" s="43">
        <v>610780140</v>
      </c>
      <c r="C48" s="43" t="s">
        <v>913</v>
      </c>
      <c r="D48" s="43" t="s">
        <v>914</v>
      </c>
      <c r="E48" s="43" t="s">
        <v>53</v>
      </c>
      <c r="F48" s="43" t="s">
        <v>915</v>
      </c>
      <c r="G48" s="43" t="s">
        <v>54</v>
      </c>
      <c r="H48" s="43" t="s">
        <v>916</v>
      </c>
      <c r="I48" s="43" t="s">
        <v>54</v>
      </c>
      <c r="J48" s="43" t="s">
        <v>917</v>
      </c>
      <c r="K48" s="43" t="s">
        <v>54</v>
      </c>
      <c r="L48" s="43">
        <v>0</v>
      </c>
      <c r="M48" s="43" t="s">
        <v>54</v>
      </c>
      <c r="N48" s="43" t="s">
        <v>54</v>
      </c>
      <c r="O48" s="43" t="s">
        <v>54</v>
      </c>
      <c r="P48" s="43" t="s">
        <v>54</v>
      </c>
      <c r="Q48" s="43" t="s">
        <v>918</v>
      </c>
      <c r="R48" s="43" t="s">
        <v>54</v>
      </c>
      <c r="S48" s="43" t="s">
        <v>918</v>
      </c>
      <c r="T48" s="43" t="s">
        <v>54</v>
      </c>
      <c r="U48" s="43" t="s">
        <v>918</v>
      </c>
      <c r="V48" s="43" t="s">
        <v>54</v>
      </c>
      <c r="W48" s="43" t="s">
        <v>918</v>
      </c>
      <c r="X48" s="43" t="s">
        <v>54</v>
      </c>
      <c r="Y48" s="43" t="s">
        <v>918</v>
      </c>
      <c r="Z48" s="43" t="s">
        <v>54</v>
      </c>
      <c r="AA48" s="43" t="s">
        <v>919</v>
      </c>
      <c r="AB48" s="43" t="s">
        <v>54</v>
      </c>
      <c r="AC48" s="43" t="s">
        <v>920</v>
      </c>
      <c r="AD48" s="43">
        <v>0</v>
      </c>
      <c r="AE48" s="43" t="s">
        <v>55</v>
      </c>
      <c r="AF48" s="43" t="s">
        <v>55</v>
      </c>
      <c r="AG48" s="43" t="s">
        <v>55</v>
      </c>
      <c r="AH48" s="43" t="s">
        <v>55</v>
      </c>
      <c r="AI48" s="43" t="s">
        <v>54</v>
      </c>
      <c r="AJ48" s="43" t="s">
        <v>54</v>
      </c>
      <c r="AK48" s="43" t="s">
        <v>54</v>
      </c>
      <c r="AL48" s="43" t="s">
        <v>54</v>
      </c>
      <c r="AM48" s="43" t="s">
        <v>54</v>
      </c>
      <c r="AN48" s="43">
        <v>0</v>
      </c>
      <c r="AO48" s="43">
        <v>0</v>
      </c>
      <c r="AP48" s="43" t="s">
        <v>22</v>
      </c>
      <c r="AQ48" s="43" t="s">
        <v>20</v>
      </c>
      <c r="AR48" s="43" t="s">
        <v>22</v>
      </c>
      <c r="AS48" s="43" t="s">
        <v>19</v>
      </c>
      <c r="AT48" s="43" t="s">
        <v>19</v>
      </c>
      <c r="AU48" s="43" t="s">
        <v>22</v>
      </c>
      <c r="AV48" s="43">
        <v>0</v>
      </c>
      <c r="AW48" s="43">
        <v>0</v>
      </c>
      <c r="AX48" s="43">
        <v>0</v>
      </c>
      <c r="AY48" s="43">
        <v>0</v>
      </c>
      <c r="AZ48" s="43" t="s">
        <v>54</v>
      </c>
      <c r="BA48" s="43">
        <v>0</v>
      </c>
      <c r="BB48" s="43">
        <v>0</v>
      </c>
      <c r="BC48" s="43">
        <v>0</v>
      </c>
      <c r="BD48" s="43">
        <v>0</v>
      </c>
      <c r="BE48" s="43" t="s">
        <v>54</v>
      </c>
      <c r="BF48" s="43">
        <v>0</v>
      </c>
      <c r="BG48" s="43" t="s">
        <v>55</v>
      </c>
      <c r="BH48" s="43">
        <v>0</v>
      </c>
      <c r="BI48" s="43">
        <v>0</v>
      </c>
      <c r="BJ48" s="43" t="s">
        <v>54</v>
      </c>
      <c r="BK48" s="43" t="s">
        <v>54</v>
      </c>
      <c r="BL48" s="43" t="s">
        <v>54</v>
      </c>
      <c r="BM48" s="43">
        <v>0</v>
      </c>
      <c r="BN48" s="43">
        <v>0</v>
      </c>
      <c r="BO48" s="43" t="s">
        <v>54</v>
      </c>
      <c r="BP48" s="43" t="s">
        <v>54</v>
      </c>
      <c r="BQ48" s="43" t="s">
        <v>55</v>
      </c>
      <c r="BR48" s="43" t="s">
        <v>55</v>
      </c>
      <c r="BS48" s="43" t="s">
        <v>54</v>
      </c>
      <c r="BT48" s="43" t="s">
        <v>54</v>
      </c>
      <c r="BU48" s="43">
        <v>0</v>
      </c>
      <c r="BV48" s="43" t="s">
        <v>54</v>
      </c>
      <c r="BW48" s="43">
        <v>0</v>
      </c>
      <c r="BX48" s="43" t="s">
        <v>54</v>
      </c>
      <c r="BY48" s="43">
        <v>0</v>
      </c>
      <c r="BZ48" s="43">
        <v>0</v>
      </c>
      <c r="CA48" s="43">
        <v>0</v>
      </c>
      <c r="CB48" s="43" t="s">
        <v>54</v>
      </c>
      <c r="CC48" s="43" t="s">
        <v>54</v>
      </c>
      <c r="CD48" s="43">
        <v>0</v>
      </c>
      <c r="CE48" s="43">
        <v>0</v>
      </c>
      <c r="CF48" s="43" t="s">
        <v>53</v>
      </c>
      <c r="CG48" s="43" t="s">
        <v>23</v>
      </c>
      <c r="CH48" s="43">
        <v>0</v>
      </c>
      <c r="CI48" s="43" t="s">
        <v>23</v>
      </c>
      <c r="CJ48" s="43">
        <v>0</v>
      </c>
      <c r="CK48" s="43">
        <v>0</v>
      </c>
      <c r="CL48" s="43">
        <v>0</v>
      </c>
      <c r="CM48" s="43" t="s">
        <v>24</v>
      </c>
      <c r="CN48" s="43" t="s">
        <v>24</v>
      </c>
      <c r="CO48" s="43">
        <v>0</v>
      </c>
      <c r="CP48" s="43">
        <v>0</v>
      </c>
      <c r="CQ48" s="43" t="s">
        <v>55</v>
      </c>
      <c r="CR48" s="43" t="s">
        <v>921</v>
      </c>
      <c r="CS48" s="43" t="s">
        <v>22</v>
      </c>
      <c r="CT48" s="43" t="s">
        <v>21</v>
      </c>
      <c r="CU48" s="43" t="s">
        <v>22</v>
      </c>
      <c r="CV48" s="43" t="s">
        <v>22</v>
      </c>
      <c r="CW48" s="43" t="s">
        <v>20</v>
      </c>
      <c r="CX48" s="43" t="s">
        <v>22</v>
      </c>
      <c r="CY48" s="43" t="s">
        <v>19</v>
      </c>
      <c r="CZ48" s="43" t="s">
        <v>22</v>
      </c>
      <c r="DA48" s="43">
        <v>0</v>
      </c>
      <c r="DB48" s="43">
        <v>0</v>
      </c>
      <c r="DC48" s="43" t="s">
        <v>54</v>
      </c>
      <c r="DD48" s="43">
        <v>0</v>
      </c>
      <c r="DE48" s="43" t="s">
        <v>97</v>
      </c>
      <c r="DF48" s="43" t="s">
        <v>108</v>
      </c>
      <c r="DG48" s="43" t="s">
        <v>54</v>
      </c>
      <c r="DH48" s="43" t="s">
        <v>922</v>
      </c>
      <c r="DI48" s="43" t="s">
        <v>923</v>
      </c>
      <c r="DJ48" s="43" t="s">
        <v>65</v>
      </c>
      <c r="DK48" s="43">
        <v>0</v>
      </c>
      <c r="DL48" s="43">
        <v>0</v>
      </c>
      <c r="DM48" s="43">
        <v>0</v>
      </c>
      <c r="DN48" s="43">
        <v>0</v>
      </c>
      <c r="DO48" s="43">
        <v>0</v>
      </c>
      <c r="DP48" s="43">
        <v>0</v>
      </c>
      <c r="DQ48" s="43">
        <v>0</v>
      </c>
      <c r="DR48" s="43">
        <v>0</v>
      </c>
      <c r="DS48" s="43">
        <v>0</v>
      </c>
      <c r="DT48" s="43">
        <v>0</v>
      </c>
      <c r="DU48" s="43">
        <v>0</v>
      </c>
      <c r="DV48" s="43">
        <v>0</v>
      </c>
      <c r="DW48" s="43">
        <v>0</v>
      </c>
      <c r="DX48" s="43">
        <v>0</v>
      </c>
      <c r="DY48" s="43">
        <v>0</v>
      </c>
      <c r="DZ48" s="43">
        <v>0</v>
      </c>
      <c r="EA48" s="43">
        <v>0</v>
      </c>
      <c r="EB48" s="43">
        <v>0</v>
      </c>
      <c r="EC48" s="43">
        <v>0</v>
      </c>
      <c r="ED48" s="43">
        <v>0</v>
      </c>
      <c r="EE48" s="43">
        <v>0</v>
      </c>
      <c r="EF48" s="43">
        <v>0</v>
      </c>
      <c r="EG48" s="43" t="s">
        <v>924</v>
      </c>
      <c r="EH48" s="43" t="s">
        <v>55</v>
      </c>
      <c r="EI48" s="43" t="s">
        <v>925</v>
      </c>
      <c r="EJ48" s="43" t="s">
        <v>55</v>
      </c>
      <c r="EK48" s="43">
        <v>0</v>
      </c>
      <c r="EL48" s="43" t="s">
        <v>54</v>
      </c>
      <c r="EM48" s="43" t="s">
        <v>54</v>
      </c>
      <c r="EN48" s="43" t="s">
        <v>54</v>
      </c>
      <c r="EO48" s="43" t="s">
        <v>54</v>
      </c>
      <c r="EP48" s="43">
        <v>0</v>
      </c>
      <c r="EQ48" s="43" t="s">
        <v>54</v>
      </c>
      <c r="ER48" s="43" t="s">
        <v>54</v>
      </c>
      <c r="ES48" s="43">
        <v>0</v>
      </c>
      <c r="ET48" s="43" t="s">
        <v>54</v>
      </c>
      <c r="EU48" s="43">
        <v>0</v>
      </c>
      <c r="EV48" s="43">
        <v>0</v>
      </c>
      <c r="EW48" s="43" t="s">
        <v>54</v>
      </c>
      <c r="EX48" s="43" t="s">
        <v>312</v>
      </c>
      <c r="EY48" s="44" t="s">
        <v>121</v>
      </c>
      <c r="EZ48" s="44" t="s">
        <v>365</v>
      </c>
      <c r="FA48" s="44" t="str">
        <f t="shared" si="7"/>
        <v>OUI</v>
      </c>
      <c r="FB48" s="44" t="str">
        <f t="shared" si="8"/>
        <v>NON</v>
      </c>
      <c r="FC48" s="44" t="str">
        <f t="shared" si="9"/>
        <v>OUI</v>
      </c>
      <c r="FD48" s="44" t="str">
        <f t="shared" si="10"/>
        <v>NON</v>
      </c>
      <c r="FF48" s="44">
        <f t="shared" si="11"/>
        <v>1</v>
      </c>
      <c r="FG48" s="44" t="str">
        <f t="shared" si="12"/>
        <v/>
      </c>
      <c r="FH48" s="44" t="str">
        <f t="shared" si="13"/>
        <v>OUI</v>
      </c>
    </row>
    <row r="49" spans="1:164" s="44" customFormat="1" x14ac:dyDescent="0.25">
      <c r="A49" s="45" t="s">
        <v>926</v>
      </c>
      <c r="B49" s="43">
        <v>610780165</v>
      </c>
      <c r="C49" s="43" t="s">
        <v>927</v>
      </c>
      <c r="D49" s="43" t="s">
        <v>84</v>
      </c>
      <c r="E49" s="43" t="s">
        <v>928</v>
      </c>
      <c r="F49" s="43" t="s">
        <v>929</v>
      </c>
      <c r="G49" s="43" t="s">
        <v>54</v>
      </c>
      <c r="H49" s="43">
        <v>0</v>
      </c>
      <c r="I49" s="43" t="s">
        <v>55</v>
      </c>
      <c r="J49" s="43">
        <v>0</v>
      </c>
      <c r="K49" s="43" t="s">
        <v>54</v>
      </c>
      <c r="L49" s="43" t="s">
        <v>930</v>
      </c>
      <c r="M49" s="43" t="s">
        <v>54</v>
      </c>
      <c r="N49" s="43">
        <v>0</v>
      </c>
      <c r="O49" s="43" t="s">
        <v>54</v>
      </c>
      <c r="P49" s="43">
        <v>0</v>
      </c>
      <c r="Q49" s="43">
        <v>0</v>
      </c>
      <c r="R49" s="43" t="s">
        <v>54</v>
      </c>
      <c r="S49" s="43">
        <v>0</v>
      </c>
      <c r="T49" s="43">
        <v>0</v>
      </c>
      <c r="U49" s="43">
        <v>0</v>
      </c>
      <c r="V49" s="43">
        <v>0</v>
      </c>
      <c r="W49" s="43">
        <v>0</v>
      </c>
      <c r="X49" s="43">
        <v>0</v>
      </c>
      <c r="Y49" s="43">
        <v>0</v>
      </c>
      <c r="Z49" s="43" t="s">
        <v>55</v>
      </c>
      <c r="AA49" s="43" t="s">
        <v>931</v>
      </c>
      <c r="AB49" s="43" t="s">
        <v>54</v>
      </c>
      <c r="AC49" s="43" t="s">
        <v>932</v>
      </c>
      <c r="AD49" s="43">
        <v>0</v>
      </c>
      <c r="AE49" s="43" t="s">
        <v>55</v>
      </c>
      <c r="AF49" s="43" t="s">
        <v>55</v>
      </c>
      <c r="AG49" s="43" t="s">
        <v>55</v>
      </c>
      <c r="AH49" s="43" t="s">
        <v>55</v>
      </c>
      <c r="AI49" s="43" t="s">
        <v>54</v>
      </c>
      <c r="AJ49" s="43" t="s">
        <v>54</v>
      </c>
      <c r="AK49" s="43" t="s">
        <v>54</v>
      </c>
      <c r="AL49" s="43" t="s">
        <v>54</v>
      </c>
      <c r="AM49" s="43" t="s">
        <v>54</v>
      </c>
      <c r="AN49" s="43">
        <v>0</v>
      </c>
      <c r="AO49" s="43">
        <v>0</v>
      </c>
      <c r="AP49" s="43" t="s">
        <v>22</v>
      </c>
      <c r="AQ49" s="43" t="s">
        <v>22</v>
      </c>
      <c r="AR49" s="43" t="s">
        <v>20</v>
      </c>
      <c r="AS49" s="43" t="s">
        <v>19</v>
      </c>
      <c r="AT49" s="43" t="s">
        <v>19</v>
      </c>
      <c r="AU49" s="43" t="s">
        <v>22</v>
      </c>
      <c r="AV49" s="43">
        <v>0</v>
      </c>
      <c r="AW49" s="43">
        <v>0</v>
      </c>
      <c r="AX49" s="43">
        <v>0</v>
      </c>
      <c r="AY49" s="43">
        <v>0</v>
      </c>
      <c r="AZ49" s="43">
        <v>0</v>
      </c>
      <c r="BA49" s="43">
        <v>0</v>
      </c>
      <c r="BB49" s="43">
        <v>0</v>
      </c>
      <c r="BC49" s="43">
        <v>0</v>
      </c>
      <c r="BD49" s="43">
        <v>0</v>
      </c>
      <c r="BE49" s="43">
        <v>0</v>
      </c>
      <c r="BF49" s="43">
        <v>0</v>
      </c>
      <c r="BG49" s="43">
        <v>0</v>
      </c>
      <c r="BH49" s="43">
        <v>0</v>
      </c>
      <c r="BI49" s="43">
        <v>0</v>
      </c>
      <c r="BJ49" s="43">
        <v>0</v>
      </c>
      <c r="BK49" s="43">
        <v>0</v>
      </c>
      <c r="BL49" s="43">
        <v>0</v>
      </c>
      <c r="BM49" s="43">
        <v>0</v>
      </c>
      <c r="BN49" s="43">
        <v>0</v>
      </c>
      <c r="BO49" s="43">
        <v>0</v>
      </c>
      <c r="BP49" s="43">
        <v>0</v>
      </c>
      <c r="BQ49" s="43">
        <v>0</v>
      </c>
      <c r="BR49" s="43">
        <v>0</v>
      </c>
      <c r="BS49" s="43">
        <v>0</v>
      </c>
      <c r="BT49" s="43">
        <v>0</v>
      </c>
      <c r="BU49" s="43">
        <v>0</v>
      </c>
      <c r="BV49" s="43">
        <v>0</v>
      </c>
      <c r="BW49" s="43">
        <v>0</v>
      </c>
      <c r="BX49" s="43">
        <v>0</v>
      </c>
      <c r="BY49" s="43">
        <v>0</v>
      </c>
      <c r="BZ49" s="43">
        <v>0</v>
      </c>
      <c r="CA49" s="43">
        <v>0</v>
      </c>
      <c r="CB49" s="43">
        <v>0</v>
      </c>
      <c r="CC49" s="43">
        <v>0</v>
      </c>
      <c r="CD49" s="43">
        <v>0</v>
      </c>
      <c r="CE49" s="43">
        <v>0</v>
      </c>
      <c r="CF49" s="43">
        <v>0</v>
      </c>
      <c r="CG49" s="43">
        <v>0</v>
      </c>
      <c r="CH49" s="43">
        <v>0</v>
      </c>
      <c r="CI49" s="43">
        <v>0</v>
      </c>
      <c r="CJ49" s="43">
        <v>0</v>
      </c>
      <c r="CK49" s="43">
        <v>0</v>
      </c>
      <c r="CL49" s="43">
        <v>0</v>
      </c>
      <c r="CM49" s="43">
        <v>0</v>
      </c>
      <c r="CN49" s="43">
        <v>0</v>
      </c>
      <c r="CO49" s="43">
        <v>0</v>
      </c>
      <c r="CP49" s="43">
        <v>0</v>
      </c>
      <c r="CQ49" s="43">
        <v>0</v>
      </c>
      <c r="CR49" s="43">
        <v>0</v>
      </c>
      <c r="CS49" s="43">
        <v>0</v>
      </c>
      <c r="CT49" s="43">
        <v>0</v>
      </c>
      <c r="CU49" s="43">
        <v>0</v>
      </c>
      <c r="CV49" s="43">
        <v>0</v>
      </c>
      <c r="CW49" s="43">
        <v>0</v>
      </c>
      <c r="CX49" s="43">
        <v>0</v>
      </c>
      <c r="CY49" s="43">
        <v>0</v>
      </c>
      <c r="CZ49" s="43">
        <v>0</v>
      </c>
      <c r="DA49" s="43">
        <v>0</v>
      </c>
      <c r="DB49" s="43">
        <v>0</v>
      </c>
      <c r="DC49" s="43">
        <v>0</v>
      </c>
      <c r="DD49" s="43">
        <v>0</v>
      </c>
      <c r="DE49" s="43">
        <v>0</v>
      </c>
      <c r="DF49" s="43">
        <v>0</v>
      </c>
      <c r="DG49" s="43">
        <v>0</v>
      </c>
      <c r="DH49" s="43">
        <v>0</v>
      </c>
      <c r="DI49" s="43">
        <v>0</v>
      </c>
      <c r="DJ49" s="43">
        <v>0</v>
      </c>
      <c r="DK49" s="43">
        <v>0</v>
      </c>
      <c r="DL49" s="43">
        <v>0</v>
      </c>
      <c r="DM49" s="43">
        <v>0</v>
      </c>
      <c r="DN49" s="43">
        <v>0</v>
      </c>
      <c r="DO49" s="43">
        <v>0</v>
      </c>
      <c r="DP49" s="43">
        <v>0</v>
      </c>
      <c r="DQ49" s="43">
        <v>0</v>
      </c>
      <c r="DR49" s="43">
        <v>0</v>
      </c>
      <c r="DS49" s="43">
        <v>0</v>
      </c>
      <c r="DT49" s="43">
        <v>0</v>
      </c>
      <c r="DU49" s="43">
        <v>0</v>
      </c>
      <c r="DV49" s="43">
        <v>0</v>
      </c>
      <c r="DW49" s="43">
        <v>0</v>
      </c>
      <c r="DX49" s="43">
        <v>0</v>
      </c>
      <c r="DY49" s="43">
        <v>0</v>
      </c>
      <c r="DZ49" s="43">
        <v>0</v>
      </c>
      <c r="EA49" s="43">
        <v>0</v>
      </c>
      <c r="EB49" s="43">
        <v>0</v>
      </c>
      <c r="EC49" s="43">
        <v>0</v>
      </c>
      <c r="ED49" s="43">
        <v>0</v>
      </c>
      <c r="EE49" s="43">
        <v>0</v>
      </c>
      <c r="EF49" s="43">
        <v>0</v>
      </c>
      <c r="EG49" s="43">
        <v>0</v>
      </c>
      <c r="EH49" s="43">
        <v>0</v>
      </c>
      <c r="EI49" s="43">
        <v>0</v>
      </c>
      <c r="EJ49" s="43">
        <v>0</v>
      </c>
      <c r="EK49" s="43">
        <v>0</v>
      </c>
      <c r="EL49" s="43">
        <v>0</v>
      </c>
      <c r="EM49" s="43">
        <v>0</v>
      </c>
      <c r="EN49" s="43">
        <v>0</v>
      </c>
      <c r="EO49" s="43">
        <v>0</v>
      </c>
      <c r="EP49" s="43">
        <v>0</v>
      </c>
      <c r="EQ49" s="43">
        <v>0</v>
      </c>
      <c r="ER49" s="43">
        <v>0</v>
      </c>
      <c r="ES49" s="43">
        <v>0</v>
      </c>
      <c r="ET49" s="43">
        <v>0</v>
      </c>
      <c r="EU49" s="43">
        <v>0</v>
      </c>
      <c r="EV49" s="43">
        <v>0</v>
      </c>
      <c r="EW49" s="43" t="s">
        <v>54</v>
      </c>
      <c r="EX49" s="43" t="s">
        <v>312</v>
      </c>
      <c r="EY49" s="44" t="s">
        <v>121</v>
      </c>
      <c r="EZ49" s="44" t="s">
        <v>365</v>
      </c>
      <c r="FA49" s="44" t="str">
        <f t="shared" si="7"/>
        <v>NON</v>
      </c>
      <c r="FB49" s="44" t="str">
        <f t="shared" si="8"/>
        <v>NON</v>
      </c>
      <c r="FC49" s="44" t="str">
        <f t="shared" si="9"/>
        <v>NON</v>
      </c>
      <c r="FD49" s="44" t="str">
        <f t="shared" si="10"/>
        <v>NON</v>
      </c>
      <c r="FF49" s="44">
        <f t="shared" si="11"/>
        <v>0</v>
      </c>
      <c r="FG49" s="44" t="str">
        <f t="shared" si="12"/>
        <v/>
      </c>
      <c r="FH49" s="44" t="str">
        <f t="shared" si="13"/>
        <v>NON</v>
      </c>
    </row>
    <row r="50" spans="1:164" s="44" customFormat="1" x14ac:dyDescent="0.25">
      <c r="A50" s="45" t="s">
        <v>933</v>
      </c>
      <c r="B50" s="43">
        <v>610780199</v>
      </c>
      <c r="C50" s="43" t="s">
        <v>934</v>
      </c>
      <c r="D50" s="43" t="s">
        <v>73</v>
      </c>
      <c r="E50" s="43" t="s">
        <v>76</v>
      </c>
      <c r="F50" s="43" t="s">
        <v>935</v>
      </c>
      <c r="G50" s="43" t="s">
        <v>55</v>
      </c>
      <c r="H50" s="43" t="s">
        <v>936</v>
      </c>
      <c r="I50" s="43">
        <v>0</v>
      </c>
      <c r="J50" s="43">
        <v>0</v>
      </c>
      <c r="K50" s="43" t="s">
        <v>54</v>
      </c>
      <c r="L50" s="43" t="s">
        <v>937</v>
      </c>
      <c r="M50" s="43" t="s">
        <v>54</v>
      </c>
      <c r="N50" s="43" t="s">
        <v>54</v>
      </c>
      <c r="O50" s="43" t="s">
        <v>54</v>
      </c>
      <c r="P50" s="43" t="s">
        <v>55</v>
      </c>
      <c r="Q50" s="43" t="s">
        <v>938</v>
      </c>
      <c r="R50" s="43" t="s">
        <v>55</v>
      </c>
      <c r="S50" s="43">
        <v>0</v>
      </c>
      <c r="T50" s="43" t="s">
        <v>54</v>
      </c>
      <c r="U50" s="43" t="s">
        <v>938</v>
      </c>
      <c r="V50" s="43" t="s">
        <v>54</v>
      </c>
      <c r="W50" s="43" t="s">
        <v>938</v>
      </c>
      <c r="X50" s="43" t="s">
        <v>55</v>
      </c>
      <c r="Y50" s="43">
        <v>0</v>
      </c>
      <c r="Z50" s="43" t="s">
        <v>55</v>
      </c>
      <c r="AA50" s="43" t="s">
        <v>939</v>
      </c>
      <c r="AB50" s="43" t="s">
        <v>54</v>
      </c>
      <c r="AC50" s="43" t="s">
        <v>940</v>
      </c>
      <c r="AD50" s="43">
        <v>0</v>
      </c>
      <c r="AE50" s="43" t="s">
        <v>55</v>
      </c>
      <c r="AF50" s="43" t="s">
        <v>55</v>
      </c>
      <c r="AG50" s="43" t="s">
        <v>55</v>
      </c>
      <c r="AH50" s="43" t="s">
        <v>55</v>
      </c>
      <c r="AI50" s="43" t="s">
        <v>54</v>
      </c>
      <c r="AJ50" s="43" t="s">
        <v>54</v>
      </c>
      <c r="AK50" s="43" t="s">
        <v>54</v>
      </c>
      <c r="AL50" s="43" t="s">
        <v>54</v>
      </c>
      <c r="AM50" s="43" t="s">
        <v>55</v>
      </c>
      <c r="AN50" s="43">
        <v>0</v>
      </c>
      <c r="AO50" s="43" t="s">
        <v>941</v>
      </c>
      <c r="AP50" s="43" t="s">
        <v>22</v>
      </c>
      <c r="AQ50" s="43" t="s">
        <v>19</v>
      </c>
      <c r="AR50" s="43" t="s">
        <v>22</v>
      </c>
      <c r="AS50" s="43" t="s">
        <v>22</v>
      </c>
      <c r="AT50" s="43" t="s">
        <v>19</v>
      </c>
      <c r="AU50" s="43" t="s">
        <v>19</v>
      </c>
      <c r="AV50" s="43">
        <v>0</v>
      </c>
      <c r="AW50" s="43">
        <v>0</v>
      </c>
      <c r="AX50" s="43">
        <v>0</v>
      </c>
      <c r="AY50" s="43">
        <v>0</v>
      </c>
      <c r="AZ50" s="43">
        <v>0</v>
      </c>
      <c r="BA50" s="43" t="s">
        <v>54</v>
      </c>
      <c r="BB50" s="43">
        <v>0</v>
      </c>
      <c r="BC50" s="43">
        <v>0</v>
      </c>
      <c r="BD50" s="43">
        <v>0</v>
      </c>
      <c r="BE50" s="43" t="s">
        <v>54</v>
      </c>
      <c r="BF50" s="43">
        <v>0</v>
      </c>
      <c r="BG50" s="43">
        <v>0</v>
      </c>
      <c r="BH50" s="43">
        <v>0</v>
      </c>
      <c r="BI50" s="43" t="s">
        <v>942</v>
      </c>
      <c r="BJ50" s="43" t="s">
        <v>55</v>
      </c>
      <c r="BK50" s="43" t="s">
        <v>55</v>
      </c>
      <c r="BL50" s="43" t="s">
        <v>55</v>
      </c>
      <c r="BM50" s="43" t="s">
        <v>55</v>
      </c>
      <c r="BN50" s="43">
        <v>0</v>
      </c>
      <c r="BO50" s="43" t="s">
        <v>54</v>
      </c>
      <c r="BP50" s="43" t="s">
        <v>55</v>
      </c>
      <c r="BQ50" s="43" t="s">
        <v>55</v>
      </c>
      <c r="BR50" s="43" t="s">
        <v>55</v>
      </c>
      <c r="BS50" s="43" t="s">
        <v>55</v>
      </c>
      <c r="BT50" s="43" t="s">
        <v>55</v>
      </c>
      <c r="BU50" s="43" t="s">
        <v>943</v>
      </c>
      <c r="BV50" s="43" t="s">
        <v>54</v>
      </c>
      <c r="BW50" s="43">
        <v>0</v>
      </c>
      <c r="BX50" s="43" t="s">
        <v>54</v>
      </c>
      <c r="BY50" s="43">
        <v>0</v>
      </c>
      <c r="BZ50" s="43">
        <v>0</v>
      </c>
      <c r="CA50" s="43">
        <v>0</v>
      </c>
      <c r="CB50" s="43">
        <v>0</v>
      </c>
      <c r="CC50" s="43" t="s">
        <v>54</v>
      </c>
      <c r="CD50" s="43">
        <v>0</v>
      </c>
      <c r="CE50" s="43">
        <v>0</v>
      </c>
      <c r="CF50" s="43" t="s">
        <v>76</v>
      </c>
      <c r="CG50" s="43" t="s">
        <v>23</v>
      </c>
      <c r="CH50" s="43">
        <v>0</v>
      </c>
      <c r="CI50" s="43" t="s">
        <v>26</v>
      </c>
      <c r="CJ50" s="43">
        <v>0</v>
      </c>
      <c r="CK50" s="43">
        <v>0</v>
      </c>
      <c r="CL50" s="43">
        <v>0</v>
      </c>
      <c r="CM50" s="43">
        <v>0</v>
      </c>
      <c r="CN50" s="43" t="s">
        <v>24</v>
      </c>
      <c r="CO50" s="43">
        <v>0</v>
      </c>
      <c r="CP50" s="43">
        <v>0</v>
      </c>
      <c r="CQ50" s="43" t="s">
        <v>55</v>
      </c>
      <c r="CR50" s="43">
        <v>0</v>
      </c>
      <c r="CS50" s="43" t="s">
        <v>19</v>
      </c>
      <c r="CT50" s="43" t="s">
        <v>22</v>
      </c>
      <c r="CU50" s="43" t="s">
        <v>20</v>
      </c>
      <c r="CV50" s="43" t="s">
        <v>19</v>
      </c>
      <c r="CW50" s="43" t="s">
        <v>19</v>
      </c>
      <c r="CX50" s="43" t="s">
        <v>22</v>
      </c>
      <c r="CY50" s="43" t="s">
        <v>19</v>
      </c>
      <c r="CZ50" s="43" t="s">
        <v>22</v>
      </c>
      <c r="DA50" s="43">
        <v>0</v>
      </c>
      <c r="DB50" s="43">
        <v>0</v>
      </c>
      <c r="DC50" s="43" t="s">
        <v>55</v>
      </c>
      <c r="DD50" s="43">
        <v>0</v>
      </c>
      <c r="DE50" s="43">
        <v>0</v>
      </c>
      <c r="DF50" s="43" t="s">
        <v>944</v>
      </c>
      <c r="DG50" s="43" t="s">
        <v>54</v>
      </c>
      <c r="DH50" s="43">
        <v>0</v>
      </c>
      <c r="DI50" s="43" t="s">
        <v>103</v>
      </c>
      <c r="DJ50" s="43" t="s">
        <v>945</v>
      </c>
      <c r="DK50" s="43">
        <v>0</v>
      </c>
      <c r="DL50" s="43">
        <v>0</v>
      </c>
      <c r="DM50" s="43">
        <v>0</v>
      </c>
      <c r="DN50" s="43">
        <v>0</v>
      </c>
      <c r="DO50" s="43">
        <v>0</v>
      </c>
      <c r="DP50" s="43">
        <v>0</v>
      </c>
      <c r="DQ50" s="43">
        <v>0</v>
      </c>
      <c r="DR50" s="43">
        <v>0</v>
      </c>
      <c r="DS50" s="43">
        <v>0</v>
      </c>
      <c r="DT50" s="43">
        <v>0</v>
      </c>
      <c r="DU50" s="43">
        <v>0</v>
      </c>
      <c r="DV50" s="43">
        <v>0</v>
      </c>
      <c r="DW50" s="43">
        <v>0</v>
      </c>
      <c r="DX50" s="43">
        <v>0</v>
      </c>
      <c r="DY50" s="43">
        <v>0</v>
      </c>
      <c r="DZ50" s="43">
        <v>0</v>
      </c>
      <c r="EA50" s="43">
        <v>0</v>
      </c>
      <c r="EB50" s="43">
        <v>0</v>
      </c>
      <c r="EC50" s="43">
        <v>0</v>
      </c>
      <c r="ED50" s="43">
        <v>0</v>
      </c>
      <c r="EE50" s="43">
        <v>0</v>
      </c>
      <c r="EF50" s="43">
        <v>0</v>
      </c>
      <c r="EG50" s="43" t="s">
        <v>946</v>
      </c>
      <c r="EH50" s="43" t="s">
        <v>55</v>
      </c>
      <c r="EI50" s="43">
        <v>0</v>
      </c>
      <c r="EJ50" s="43" t="s">
        <v>54</v>
      </c>
      <c r="EK50" s="43" t="s">
        <v>947</v>
      </c>
      <c r="EL50" s="43" t="s">
        <v>54</v>
      </c>
      <c r="EM50" s="43" t="s">
        <v>54</v>
      </c>
      <c r="EN50" s="43" t="s">
        <v>54</v>
      </c>
      <c r="EO50" s="43" t="s">
        <v>54</v>
      </c>
      <c r="EP50" s="43" t="s">
        <v>54</v>
      </c>
      <c r="EQ50" s="43" t="s">
        <v>54</v>
      </c>
      <c r="ER50" s="43" t="s">
        <v>54</v>
      </c>
      <c r="ES50" s="43" t="s">
        <v>54</v>
      </c>
      <c r="ET50" s="43" t="s">
        <v>54</v>
      </c>
      <c r="EU50" s="43">
        <v>0</v>
      </c>
      <c r="EV50" s="43">
        <v>0</v>
      </c>
      <c r="EW50" s="43" t="s">
        <v>54</v>
      </c>
      <c r="EX50" s="43" t="s">
        <v>173</v>
      </c>
      <c r="EY50" s="44" t="s">
        <v>121</v>
      </c>
      <c r="EZ50" s="44" t="s">
        <v>365</v>
      </c>
      <c r="FA50" s="44" t="str">
        <f t="shared" si="7"/>
        <v>OUI</v>
      </c>
      <c r="FB50" s="44" t="str">
        <f t="shared" si="8"/>
        <v>NON</v>
      </c>
      <c r="FC50" s="44" t="str">
        <f t="shared" si="9"/>
        <v>OUI</v>
      </c>
      <c r="FD50" s="44" t="str">
        <f t="shared" si="10"/>
        <v>NON</v>
      </c>
      <c r="FF50" s="44">
        <f t="shared" si="11"/>
        <v>1</v>
      </c>
      <c r="FG50" s="44">
        <f t="shared" si="12"/>
        <v>0</v>
      </c>
      <c r="FH50" s="44" t="str">
        <f t="shared" si="13"/>
        <v>OUI</v>
      </c>
    </row>
    <row r="51" spans="1:164" s="44" customFormat="1" x14ac:dyDescent="0.25">
      <c r="A51" s="43" t="s">
        <v>948</v>
      </c>
      <c r="B51" s="43">
        <v>610780371</v>
      </c>
      <c r="C51" s="43" t="s">
        <v>949</v>
      </c>
      <c r="D51" s="43" t="s">
        <v>71</v>
      </c>
      <c r="E51" s="43" t="s">
        <v>950</v>
      </c>
      <c r="F51" s="43" t="s">
        <v>951</v>
      </c>
      <c r="G51" s="43" t="s">
        <v>55</v>
      </c>
      <c r="H51" s="43">
        <v>0</v>
      </c>
      <c r="I51" s="43">
        <v>0</v>
      </c>
      <c r="J51" s="43">
        <v>0</v>
      </c>
      <c r="K51" s="43" t="s">
        <v>55</v>
      </c>
      <c r="L51" s="43" t="s">
        <v>952</v>
      </c>
      <c r="M51" s="43" t="s">
        <v>54</v>
      </c>
      <c r="N51" s="43">
        <v>0</v>
      </c>
      <c r="O51" s="43" t="s">
        <v>54</v>
      </c>
      <c r="P51" s="43" t="s">
        <v>55</v>
      </c>
      <c r="Q51" s="43">
        <v>0</v>
      </c>
      <c r="R51" s="43" t="s">
        <v>54</v>
      </c>
      <c r="S51" s="43" t="s">
        <v>953</v>
      </c>
      <c r="T51" s="43" t="s">
        <v>54</v>
      </c>
      <c r="U51" s="43">
        <v>0</v>
      </c>
      <c r="V51" s="43" t="s">
        <v>54</v>
      </c>
      <c r="W51" s="43">
        <v>0</v>
      </c>
      <c r="X51" s="43" t="s">
        <v>55</v>
      </c>
      <c r="Y51" s="43">
        <v>0</v>
      </c>
      <c r="Z51" s="43" t="s">
        <v>54</v>
      </c>
      <c r="AA51" s="43" t="s">
        <v>954</v>
      </c>
      <c r="AB51" s="43" t="s">
        <v>54</v>
      </c>
      <c r="AC51" s="43" t="s">
        <v>955</v>
      </c>
      <c r="AD51" s="43">
        <v>0</v>
      </c>
      <c r="AE51" s="43" t="s">
        <v>55</v>
      </c>
      <c r="AF51" s="43" t="s">
        <v>55</v>
      </c>
      <c r="AG51" s="43" t="s">
        <v>55</v>
      </c>
      <c r="AH51" s="43" t="s">
        <v>55</v>
      </c>
      <c r="AI51" s="43" t="s">
        <v>55</v>
      </c>
      <c r="AJ51" s="43" t="s">
        <v>55</v>
      </c>
      <c r="AK51" s="43" t="s">
        <v>54</v>
      </c>
      <c r="AL51" s="43" t="s">
        <v>55</v>
      </c>
      <c r="AM51" s="43" t="s">
        <v>55</v>
      </c>
      <c r="AN51" s="43" t="s">
        <v>55</v>
      </c>
      <c r="AO51" s="43">
        <v>0</v>
      </c>
      <c r="AP51" s="43" t="s">
        <v>22</v>
      </c>
      <c r="AQ51" s="43" t="s">
        <v>19</v>
      </c>
      <c r="AR51" s="43" t="s">
        <v>22</v>
      </c>
      <c r="AS51" s="43" t="s">
        <v>19</v>
      </c>
      <c r="AT51" s="43" t="s">
        <v>20</v>
      </c>
      <c r="AU51" s="43" t="s">
        <v>20</v>
      </c>
      <c r="AV51" s="43" t="s">
        <v>20</v>
      </c>
      <c r="AW51" s="43">
        <v>0</v>
      </c>
      <c r="AX51" s="43">
        <v>0</v>
      </c>
      <c r="AY51" s="43">
        <v>0</v>
      </c>
      <c r="AZ51" s="43">
        <v>0</v>
      </c>
      <c r="BA51" s="43">
        <v>0</v>
      </c>
      <c r="BB51" s="43">
        <v>0</v>
      </c>
      <c r="BC51" s="43">
        <v>0</v>
      </c>
      <c r="BD51" s="43">
        <v>0</v>
      </c>
      <c r="BE51" s="43">
        <v>0</v>
      </c>
      <c r="BF51" s="43">
        <v>0</v>
      </c>
      <c r="BG51" s="43">
        <v>0</v>
      </c>
      <c r="BH51" s="43">
        <v>0</v>
      </c>
      <c r="BI51" s="43">
        <v>0</v>
      </c>
      <c r="BJ51" s="43">
        <v>0</v>
      </c>
      <c r="BK51" s="43">
        <v>0</v>
      </c>
      <c r="BL51" s="43">
        <v>0</v>
      </c>
      <c r="BM51" s="43">
        <v>0</v>
      </c>
      <c r="BN51" s="43">
        <v>0</v>
      </c>
      <c r="BO51" s="43">
        <v>0</v>
      </c>
      <c r="BP51" s="43">
        <v>0</v>
      </c>
      <c r="BQ51" s="43">
        <v>0</v>
      </c>
      <c r="BR51" s="43">
        <v>0</v>
      </c>
      <c r="BS51" s="43">
        <v>0</v>
      </c>
      <c r="BT51" s="43">
        <v>0</v>
      </c>
      <c r="BU51" s="43">
        <v>0</v>
      </c>
      <c r="BV51" s="43">
        <v>0</v>
      </c>
      <c r="BW51" s="43">
        <v>0</v>
      </c>
      <c r="BX51" s="43">
        <v>0</v>
      </c>
      <c r="BY51" s="43">
        <v>0</v>
      </c>
      <c r="BZ51" s="43">
        <v>0</v>
      </c>
      <c r="CA51" s="43">
        <v>0</v>
      </c>
      <c r="CB51" s="43">
        <v>0</v>
      </c>
      <c r="CC51" s="43">
        <v>0</v>
      </c>
      <c r="CD51" s="43">
        <v>0</v>
      </c>
      <c r="CE51" s="43">
        <v>0</v>
      </c>
      <c r="CF51" s="43">
        <v>0</v>
      </c>
      <c r="CG51" s="43">
        <v>0</v>
      </c>
      <c r="CH51" s="43">
        <v>0</v>
      </c>
      <c r="CI51" s="43">
        <v>0</v>
      </c>
      <c r="CJ51" s="43">
        <v>0</v>
      </c>
      <c r="CK51" s="43">
        <v>0</v>
      </c>
      <c r="CL51" s="43">
        <v>0</v>
      </c>
      <c r="CM51" s="43">
        <v>0</v>
      </c>
      <c r="CN51" s="43">
        <v>0</v>
      </c>
      <c r="CO51" s="43">
        <v>0</v>
      </c>
      <c r="CP51" s="43">
        <v>0</v>
      </c>
      <c r="CQ51" s="43">
        <v>0</v>
      </c>
      <c r="CR51" s="43">
        <v>0</v>
      </c>
      <c r="CS51" s="43">
        <v>0</v>
      </c>
      <c r="CT51" s="43">
        <v>0</v>
      </c>
      <c r="CU51" s="43">
        <v>0</v>
      </c>
      <c r="CV51" s="43">
        <v>0</v>
      </c>
      <c r="CW51" s="43">
        <v>0</v>
      </c>
      <c r="CX51" s="43">
        <v>0</v>
      </c>
      <c r="CY51" s="43">
        <v>0</v>
      </c>
      <c r="CZ51" s="43">
        <v>0</v>
      </c>
      <c r="DA51" s="43">
        <v>0</v>
      </c>
      <c r="DB51" s="43">
        <v>0</v>
      </c>
      <c r="DC51" s="43">
        <v>0</v>
      </c>
      <c r="DD51" s="43">
        <v>0</v>
      </c>
      <c r="DE51" s="43">
        <v>0</v>
      </c>
      <c r="DF51" s="43">
        <v>0</v>
      </c>
      <c r="DG51" s="43">
        <v>0</v>
      </c>
      <c r="DH51" s="43">
        <v>0</v>
      </c>
      <c r="DI51" s="43">
        <v>0</v>
      </c>
      <c r="DJ51" s="43">
        <v>0</v>
      </c>
      <c r="DK51" s="43">
        <v>0</v>
      </c>
      <c r="DL51" s="43">
        <v>0</v>
      </c>
      <c r="DM51" s="43">
        <v>0</v>
      </c>
      <c r="DN51" s="43">
        <v>0</v>
      </c>
      <c r="DO51" s="43">
        <v>0</v>
      </c>
      <c r="DP51" s="43">
        <v>0</v>
      </c>
      <c r="DQ51" s="43">
        <v>0</v>
      </c>
      <c r="DR51" s="43">
        <v>0</v>
      </c>
      <c r="DS51" s="43">
        <v>0</v>
      </c>
      <c r="DT51" s="43">
        <v>0</v>
      </c>
      <c r="DU51" s="43">
        <v>0</v>
      </c>
      <c r="DV51" s="43">
        <v>0</v>
      </c>
      <c r="DW51" s="43">
        <v>0</v>
      </c>
      <c r="DX51" s="43">
        <v>0</v>
      </c>
      <c r="DY51" s="43">
        <v>0</v>
      </c>
      <c r="DZ51" s="43">
        <v>0</v>
      </c>
      <c r="EA51" s="43">
        <v>0</v>
      </c>
      <c r="EB51" s="43">
        <v>0</v>
      </c>
      <c r="EC51" s="43">
        <v>0</v>
      </c>
      <c r="ED51" s="43">
        <v>0</v>
      </c>
      <c r="EE51" s="43">
        <v>0</v>
      </c>
      <c r="EF51" s="43">
        <v>0</v>
      </c>
      <c r="EG51" s="43">
        <v>0</v>
      </c>
      <c r="EH51" s="43">
        <v>0</v>
      </c>
      <c r="EI51" s="43">
        <v>0</v>
      </c>
      <c r="EJ51" s="43">
        <v>0</v>
      </c>
      <c r="EK51" s="43">
        <v>0</v>
      </c>
      <c r="EL51" s="43">
        <v>0</v>
      </c>
      <c r="EM51" s="43">
        <v>0</v>
      </c>
      <c r="EN51" s="43">
        <v>0</v>
      </c>
      <c r="EO51" s="43">
        <v>0</v>
      </c>
      <c r="EP51" s="43">
        <v>0</v>
      </c>
      <c r="EQ51" s="43">
        <v>0</v>
      </c>
      <c r="ER51" s="43">
        <v>0</v>
      </c>
      <c r="ES51" s="43">
        <v>0</v>
      </c>
      <c r="ET51" s="43">
        <v>0</v>
      </c>
      <c r="EU51" s="43">
        <v>0</v>
      </c>
      <c r="EV51" s="43">
        <v>0</v>
      </c>
      <c r="EW51" s="43" t="s">
        <v>54</v>
      </c>
      <c r="EX51" s="43" t="s">
        <v>312</v>
      </c>
      <c r="EY51" s="44" t="s">
        <v>59</v>
      </c>
      <c r="EZ51" s="44" t="s">
        <v>365</v>
      </c>
      <c r="FA51" s="44" t="str">
        <f t="shared" si="7"/>
        <v>NON</v>
      </c>
      <c r="FB51" s="44" t="str">
        <f t="shared" si="8"/>
        <v>NON</v>
      </c>
      <c r="FC51" s="44" t="str">
        <f t="shared" si="9"/>
        <v>NON</v>
      </c>
      <c r="FD51" s="44" t="str">
        <f t="shared" si="10"/>
        <v>NON</v>
      </c>
      <c r="FF51" s="44">
        <f t="shared" si="11"/>
        <v>0</v>
      </c>
      <c r="FG51" s="44" t="str">
        <f t="shared" si="12"/>
        <v/>
      </c>
      <c r="FH51" s="44" t="str">
        <f t="shared" si="13"/>
        <v>NON</v>
      </c>
    </row>
    <row r="52" spans="1:164" s="44" customFormat="1" x14ac:dyDescent="0.25">
      <c r="A52" s="45" t="s">
        <v>956</v>
      </c>
      <c r="B52" s="43">
        <v>610787038</v>
      </c>
      <c r="C52" s="43" t="s">
        <v>957</v>
      </c>
      <c r="D52" s="43" t="s">
        <v>958</v>
      </c>
      <c r="E52" s="43" t="s">
        <v>959</v>
      </c>
      <c r="F52" s="43" t="s">
        <v>960</v>
      </c>
      <c r="G52" s="43" t="s">
        <v>54</v>
      </c>
      <c r="H52" s="43" t="s">
        <v>961</v>
      </c>
      <c r="I52" s="43" t="s">
        <v>54</v>
      </c>
      <c r="J52" s="43" t="s">
        <v>962</v>
      </c>
      <c r="K52" s="43" t="s">
        <v>54</v>
      </c>
      <c r="L52" s="43">
        <v>0</v>
      </c>
      <c r="M52" s="43" t="s">
        <v>54</v>
      </c>
      <c r="N52" s="43" t="s">
        <v>54</v>
      </c>
      <c r="O52" s="43">
        <v>0</v>
      </c>
      <c r="P52" s="43">
        <v>0</v>
      </c>
      <c r="Q52" s="43" t="s">
        <v>963</v>
      </c>
      <c r="R52" s="43" t="s">
        <v>54</v>
      </c>
      <c r="S52" s="43">
        <v>0</v>
      </c>
      <c r="T52" s="43">
        <v>0</v>
      </c>
      <c r="U52" s="43">
        <v>0</v>
      </c>
      <c r="V52" s="43">
        <v>0</v>
      </c>
      <c r="W52" s="43">
        <v>0</v>
      </c>
      <c r="X52" s="43">
        <v>0</v>
      </c>
      <c r="Y52" s="43">
        <v>0</v>
      </c>
      <c r="Z52" s="43">
        <v>0</v>
      </c>
      <c r="AA52" s="43">
        <v>0</v>
      </c>
      <c r="AB52" s="43" t="s">
        <v>54</v>
      </c>
      <c r="AC52" s="43" t="s">
        <v>964</v>
      </c>
      <c r="AD52" s="43">
        <v>0</v>
      </c>
      <c r="AE52" s="43">
        <v>0</v>
      </c>
      <c r="AF52" s="43">
        <v>0</v>
      </c>
      <c r="AG52" s="43">
        <v>0</v>
      </c>
      <c r="AH52" s="43">
        <v>0</v>
      </c>
      <c r="AI52" s="43" t="s">
        <v>54</v>
      </c>
      <c r="AJ52" s="43">
        <v>0</v>
      </c>
      <c r="AK52" s="43">
        <v>0</v>
      </c>
      <c r="AL52" s="43">
        <v>0</v>
      </c>
      <c r="AM52" s="43">
        <v>0</v>
      </c>
      <c r="AN52" s="43" t="s">
        <v>54</v>
      </c>
      <c r="AO52" s="43" t="s">
        <v>965</v>
      </c>
      <c r="AP52" s="43" t="s">
        <v>22</v>
      </c>
      <c r="AQ52" s="43" t="s">
        <v>19</v>
      </c>
      <c r="AR52" s="43" t="s">
        <v>19</v>
      </c>
      <c r="AS52" s="43" t="s">
        <v>19</v>
      </c>
      <c r="AT52" s="43" t="s">
        <v>20</v>
      </c>
      <c r="AU52" s="43" t="s">
        <v>20</v>
      </c>
      <c r="AV52" s="43">
        <v>0</v>
      </c>
      <c r="AW52" s="43">
        <v>0</v>
      </c>
      <c r="AX52" s="43">
        <v>0</v>
      </c>
      <c r="AY52" s="43" t="s">
        <v>55</v>
      </c>
      <c r="AZ52" s="43" t="s">
        <v>55</v>
      </c>
      <c r="BA52" s="43" t="s">
        <v>55</v>
      </c>
      <c r="BB52" s="43" t="s">
        <v>55</v>
      </c>
      <c r="BC52" s="43" t="s">
        <v>54</v>
      </c>
      <c r="BD52" s="43" t="s">
        <v>55</v>
      </c>
      <c r="BE52" s="43" t="s">
        <v>55</v>
      </c>
      <c r="BF52" s="43" t="s">
        <v>55</v>
      </c>
      <c r="BG52" s="43" t="s">
        <v>55</v>
      </c>
      <c r="BH52" s="43">
        <v>0</v>
      </c>
      <c r="BI52" s="43">
        <v>0</v>
      </c>
      <c r="BJ52" s="43">
        <v>0</v>
      </c>
      <c r="BK52" s="43" t="s">
        <v>54</v>
      </c>
      <c r="BL52" s="43" t="s">
        <v>54</v>
      </c>
      <c r="BM52" s="43">
        <v>0</v>
      </c>
      <c r="BN52" s="43">
        <v>0</v>
      </c>
      <c r="BO52" s="43" t="s">
        <v>54</v>
      </c>
      <c r="BP52" s="43" t="s">
        <v>54</v>
      </c>
      <c r="BQ52" s="43" t="s">
        <v>54</v>
      </c>
      <c r="BR52" s="43" t="s">
        <v>54</v>
      </c>
      <c r="BS52" s="43" t="s">
        <v>55</v>
      </c>
      <c r="BT52" s="43" t="s">
        <v>55</v>
      </c>
      <c r="BU52" s="43">
        <v>0</v>
      </c>
      <c r="BV52" s="43" t="s">
        <v>54</v>
      </c>
      <c r="BW52" s="43" t="s">
        <v>55</v>
      </c>
      <c r="BX52" s="43" t="s">
        <v>55</v>
      </c>
      <c r="BY52" s="43" t="s">
        <v>55</v>
      </c>
      <c r="BZ52" s="43" t="s">
        <v>55</v>
      </c>
      <c r="CA52" s="43" t="s">
        <v>55</v>
      </c>
      <c r="CB52" s="43" t="s">
        <v>55</v>
      </c>
      <c r="CC52" s="43" t="s">
        <v>54</v>
      </c>
      <c r="CD52" s="43">
        <v>0</v>
      </c>
      <c r="CE52" s="43">
        <v>0</v>
      </c>
      <c r="CF52" s="43" t="s">
        <v>966</v>
      </c>
      <c r="CG52" s="43" t="s">
        <v>23</v>
      </c>
      <c r="CH52" s="43">
        <v>0</v>
      </c>
      <c r="CI52" s="43">
        <v>0</v>
      </c>
      <c r="CJ52" s="43">
        <v>0</v>
      </c>
      <c r="CK52" s="43">
        <v>0</v>
      </c>
      <c r="CL52" s="43">
        <v>0</v>
      </c>
      <c r="CM52" s="43">
        <v>0</v>
      </c>
      <c r="CN52" s="43" t="s">
        <v>23</v>
      </c>
      <c r="CO52" s="43">
        <v>0</v>
      </c>
      <c r="CP52" s="43">
        <v>0</v>
      </c>
      <c r="CQ52" s="43">
        <v>0</v>
      </c>
      <c r="CR52" s="43">
        <v>0</v>
      </c>
      <c r="CS52" s="43" t="s">
        <v>22</v>
      </c>
      <c r="CT52" s="43" t="s">
        <v>22</v>
      </c>
      <c r="CU52" s="43" t="s">
        <v>22</v>
      </c>
      <c r="CV52" s="43" t="s">
        <v>19</v>
      </c>
      <c r="CW52" s="43" t="s">
        <v>19</v>
      </c>
      <c r="CX52" s="43" t="s">
        <v>19</v>
      </c>
      <c r="CY52" s="43" t="s">
        <v>20</v>
      </c>
      <c r="CZ52" s="43" t="s">
        <v>20</v>
      </c>
      <c r="DA52" s="43">
        <v>0</v>
      </c>
      <c r="DB52" s="43">
        <v>0</v>
      </c>
      <c r="DC52" s="43" t="s">
        <v>54</v>
      </c>
      <c r="DD52" s="43" t="s">
        <v>967</v>
      </c>
      <c r="DE52" s="43" t="s">
        <v>968</v>
      </c>
      <c r="DF52" s="43" t="s">
        <v>969</v>
      </c>
      <c r="DG52" s="43" t="s">
        <v>54</v>
      </c>
      <c r="DH52" s="43">
        <v>0</v>
      </c>
      <c r="DI52" s="43" t="s">
        <v>970</v>
      </c>
      <c r="DJ52" s="43" t="s">
        <v>93</v>
      </c>
      <c r="DK52" s="43">
        <v>0</v>
      </c>
      <c r="DL52" s="43">
        <v>0</v>
      </c>
      <c r="DM52" s="43">
        <v>0</v>
      </c>
      <c r="DN52" s="43">
        <v>0</v>
      </c>
      <c r="DO52" s="43">
        <v>0</v>
      </c>
      <c r="DP52" s="43">
        <v>0</v>
      </c>
      <c r="DQ52" s="43">
        <v>0</v>
      </c>
      <c r="DR52" s="43">
        <v>0</v>
      </c>
      <c r="DS52" s="43">
        <v>0</v>
      </c>
      <c r="DT52" s="43">
        <v>0</v>
      </c>
      <c r="DU52" s="43">
        <v>0</v>
      </c>
      <c r="DV52" s="43">
        <v>0</v>
      </c>
      <c r="DW52" s="43">
        <v>0</v>
      </c>
      <c r="DX52" s="43">
        <v>0</v>
      </c>
      <c r="DY52" s="43">
        <v>0</v>
      </c>
      <c r="DZ52" s="43">
        <v>0</v>
      </c>
      <c r="EA52" s="43">
        <v>0</v>
      </c>
      <c r="EB52" s="43">
        <v>0</v>
      </c>
      <c r="EC52" s="43">
        <v>0</v>
      </c>
      <c r="ED52" s="43">
        <v>0</v>
      </c>
      <c r="EE52" s="43">
        <v>0</v>
      </c>
      <c r="EF52" s="43">
        <v>0</v>
      </c>
      <c r="EG52" s="43" t="s">
        <v>971</v>
      </c>
      <c r="EH52" s="43" t="s">
        <v>55</v>
      </c>
      <c r="EI52" s="43">
        <v>0</v>
      </c>
      <c r="EJ52" s="43" t="s">
        <v>55</v>
      </c>
      <c r="EK52" s="43">
        <v>0</v>
      </c>
      <c r="EL52" s="43" t="s">
        <v>54</v>
      </c>
      <c r="EM52" s="43">
        <v>0</v>
      </c>
      <c r="EN52" s="43" t="s">
        <v>54</v>
      </c>
      <c r="EO52" s="43" t="s">
        <v>54</v>
      </c>
      <c r="EP52" s="43">
        <v>0</v>
      </c>
      <c r="EQ52" s="43" t="s">
        <v>54</v>
      </c>
      <c r="ER52" s="43" t="s">
        <v>54</v>
      </c>
      <c r="ES52" s="43">
        <v>0</v>
      </c>
      <c r="ET52" s="43">
        <v>0</v>
      </c>
      <c r="EU52" s="43">
        <v>0</v>
      </c>
      <c r="EV52" s="43">
        <v>0</v>
      </c>
      <c r="EW52" s="43" t="s">
        <v>54</v>
      </c>
      <c r="EX52" s="43" t="s">
        <v>173</v>
      </c>
      <c r="EY52" s="44" t="s">
        <v>117</v>
      </c>
      <c r="EZ52" s="44" t="s">
        <v>365</v>
      </c>
      <c r="FA52" s="44" t="str">
        <f t="shared" si="7"/>
        <v>NON</v>
      </c>
      <c r="FB52" s="44" t="str">
        <f t="shared" si="8"/>
        <v>OUI</v>
      </c>
      <c r="FC52" s="44" t="str">
        <f t="shared" si="9"/>
        <v>NON</v>
      </c>
      <c r="FD52" s="44" t="str">
        <f t="shared" si="10"/>
        <v>OUI</v>
      </c>
      <c r="FF52" s="44">
        <f t="shared" si="11"/>
        <v>1</v>
      </c>
      <c r="FG52" s="44">
        <f t="shared" si="12"/>
        <v>1</v>
      </c>
      <c r="FH52" s="44" t="str">
        <f t="shared" si="13"/>
        <v>OUI</v>
      </c>
    </row>
    <row r="53" spans="1:164" s="44" customFormat="1" x14ac:dyDescent="0.25">
      <c r="A53" s="45" t="s">
        <v>972</v>
      </c>
      <c r="B53" s="43">
        <v>5000010384</v>
      </c>
      <c r="C53" s="43" t="s">
        <v>973</v>
      </c>
      <c r="D53" s="43" t="s">
        <v>69</v>
      </c>
      <c r="E53" s="43" t="s">
        <v>138</v>
      </c>
      <c r="F53" s="43" t="s">
        <v>974</v>
      </c>
      <c r="G53" s="43" t="s">
        <v>55</v>
      </c>
      <c r="H53" s="43">
        <v>0</v>
      </c>
      <c r="I53" s="43">
        <v>0</v>
      </c>
      <c r="J53" s="43">
        <v>0</v>
      </c>
      <c r="K53" s="43" t="s">
        <v>55</v>
      </c>
      <c r="L53" s="43" t="s">
        <v>975</v>
      </c>
      <c r="M53" s="43" t="s">
        <v>54</v>
      </c>
      <c r="N53" s="43" t="s">
        <v>55</v>
      </c>
      <c r="O53" s="43" t="s">
        <v>54</v>
      </c>
      <c r="P53" s="43" t="s">
        <v>55</v>
      </c>
      <c r="Q53" s="43" t="s">
        <v>976</v>
      </c>
      <c r="R53" s="43" t="s">
        <v>54</v>
      </c>
      <c r="S53" s="43">
        <v>0</v>
      </c>
      <c r="T53" s="43">
        <v>0</v>
      </c>
      <c r="U53" s="43">
        <v>0</v>
      </c>
      <c r="V53" s="43">
        <v>0</v>
      </c>
      <c r="W53" s="43">
        <v>0</v>
      </c>
      <c r="X53" s="43">
        <v>0</v>
      </c>
      <c r="Y53" s="43">
        <v>0</v>
      </c>
      <c r="Z53" s="43" t="s">
        <v>54</v>
      </c>
      <c r="AA53" s="43" t="s">
        <v>977</v>
      </c>
      <c r="AB53" s="43" t="s">
        <v>54</v>
      </c>
      <c r="AC53" s="43" t="s">
        <v>978</v>
      </c>
      <c r="AD53" s="43">
        <v>0</v>
      </c>
      <c r="AE53" s="43">
        <v>0</v>
      </c>
      <c r="AF53" s="43">
        <v>0</v>
      </c>
      <c r="AG53" s="43">
        <v>0</v>
      </c>
      <c r="AH53" s="43">
        <v>0</v>
      </c>
      <c r="AI53" s="43" t="s">
        <v>54</v>
      </c>
      <c r="AJ53" s="43" t="s">
        <v>54</v>
      </c>
      <c r="AK53" s="43" t="s">
        <v>54</v>
      </c>
      <c r="AL53" s="43" t="s">
        <v>54</v>
      </c>
      <c r="AM53" s="43">
        <v>0</v>
      </c>
      <c r="AN53" s="43">
        <v>0</v>
      </c>
      <c r="AO53" s="43" t="s">
        <v>979</v>
      </c>
      <c r="AP53" s="43" t="s">
        <v>22</v>
      </c>
      <c r="AQ53" s="43" t="s">
        <v>19</v>
      </c>
      <c r="AR53" s="43" t="s">
        <v>20</v>
      </c>
      <c r="AS53" s="43" t="s">
        <v>22</v>
      </c>
      <c r="AT53" s="43" t="s">
        <v>19</v>
      </c>
      <c r="AU53" s="43" t="s">
        <v>22</v>
      </c>
      <c r="AV53" s="43">
        <v>0</v>
      </c>
      <c r="AW53" s="43">
        <v>0</v>
      </c>
      <c r="AX53" s="43">
        <v>0</v>
      </c>
      <c r="AY53" s="43">
        <v>0</v>
      </c>
      <c r="AZ53" s="43">
        <v>0</v>
      </c>
      <c r="BA53" s="43">
        <v>0</v>
      </c>
      <c r="BB53" s="43">
        <v>0</v>
      </c>
      <c r="BC53" s="43">
        <v>0</v>
      </c>
      <c r="BD53" s="43">
        <v>0</v>
      </c>
      <c r="BE53" s="43">
        <v>0</v>
      </c>
      <c r="BF53" s="43">
        <v>0</v>
      </c>
      <c r="BG53" s="43">
        <v>0</v>
      </c>
      <c r="BH53" s="43">
        <v>0</v>
      </c>
      <c r="BI53" s="43">
        <v>0</v>
      </c>
      <c r="BJ53" s="43">
        <v>0</v>
      </c>
      <c r="BK53" s="43">
        <v>0</v>
      </c>
      <c r="BL53" s="43">
        <v>0</v>
      </c>
      <c r="BM53" s="43">
        <v>0</v>
      </c>
      <c r="BN53" s="43">
        <v>0</v>
      </c>
      <c r="BO53" s="43">
        <v>0</v>
      </c>
      <c r="BP53" s="43">
        <v>0</v>
      </c>
      <c r="BQ53" s="43">
        <v>0</v>
      </c>
      <c r="BR53" s="43">
        <v>0</v>
      </c>
      <c r="BS53" s="43">
        <v>0</v>
      </c>
      <c r="BT53" s="43">
        <v>0</v>
      </c>
      <c r="BU53" s="43">
        <v>0</v>
      </c>
      <c r="BV53" s="43">
        <v>0</v>
      </c>
      <c r="BW53" s="43">
        <v>0</v>
      </c>
      <c r="BX53" s="43">
        <v>0</v>
      </c>
      <c r="BY53" s="43">
        <v>0</v>
      </c>
      <c r="BZ53" s="43">
        <v>0</v>
      </c>
      <c r="CA53" s="43">
        <v>0</v>
      </c>
      <c r="CB53" s="43">
        <v>0</v>
      </c>
      <c r="CC53" s="43">
        <v>0</v>
      </c>
      <c r="CD53" s="43">
        <v>0</v>
      </c>
      <c r="CE53" s="43">
        <v>0</v>
      </c>
      <c r="CF53" s="43">
        <v>0</v>
      </c>
      <c r="CG53" s="43">
        <v>0</v>
      </c>
      <c r="CH53" s="43">
        <v>0</v>
      </c>
      <c r="CI53" s="43">
        <v>0</v>
      </c>
      <c r="CJ53" s="43">
        <v>0</v>
      </c>
      <c r="CK53" s="43">
        <v>0</v>
      </c>
      <c r="CL53" s="43">
        <v>0</v>
      </c>
      <c r="CM53" s="43">
        <v>0</v>
      </c>
      <c r="CN53" s="43">
        <v>0</v>
      </c>
      <c r="CO53" s="43">
        <v>0</v>
      </c>
      <c r="CP53" s="43">
        <v>0</v>
      </c>
      <c r="CQ53" s="43">
        <v>0</v>
      </c>
      <c r="CR53" s="43">
        <v>0</v>
      </c>
      <c r="CS53" s="43">
        <v>0</v>
      </c>
      <c r="CT53" s="43">
        <v>0</v>
      </c>
      <c r="CU53" s="43">
        <v>0</v>
      </c>
      <c r="CV53" s="43">
        <v>0</v>
      </c>
      <c r="CW53" s="43">
        <v>0</v>
      </c>
      <c r="CX53" s="43">
        <v>0</v>
      </c>
      <c r="CY53" s="43">
        <v>0</v>
      </c>
      <c r="CZ53" s="43">
        <v>0</v>
      </c>
      <c r="DA53" s="43">
        <v>0</v>
      </c>
      <c r="DB53" s="43">
        <v>0</v>
      </c>
      <c r="DC53" s="43">
        <v>0</v>
      </c>
      <c r="DD53" s="43">
        <v>0</v>
      </c>
      <c r="DE53" s="43">
        <v>0</v>
      </c>
      <c r="DF53" s="43">
        <v>0</v>
      </c>
      <c r="DG53" s="43">
        <v>0</v>
      </c>
      <c r="DH53" s="43">
        <v>0</v>
      </c>
      <c r="DI53" s="43">
        <v>0</v>
      </c>
      <c r="DJ53" s="43">
        <v>0</v>
      </c>
      <c r="DK53" s="43">
        <v>0</v>
      </c>
      <c r="DL53" s="43">
        <v>0</v>
      </c>
      <c r="DM53" s="43">
        <v>0</v>
      </c>
      <c r="DN53" s="43">
        <v>0</v>
      </c>
      <c r="DO53" s="43">
        <v>0</v>
      </c>
      <c r="DP53" s="43">
        <v>0</v>
      </c>
      <c r="DQ53" s="43">
        <v>0</v>
      </c>
      <c r="DR53" s="43">
        <v>0</v>
      </c>
      <c r="DS53" s="43">
        <v>0</v>
      </c>
      <c r="DT53" s="43">
        <v>0</v>
      </c>
      <c r="DU53" s="43">
        <v>0</v>
      </c>
      <c r="DV53" s="43">
        <v>0</v>
      </c>
      <c r="DW53" s="43">
        <v>0</v>
      </c>
      <c r="DX53" s="43">
        <v>0</v>
      </c>
      <c r="DY53" s="43">
        <v>0</v>
      </c>
      <c r="DZ53" s="43">
        <v>0</v>
      </c>
      <c r="EA53" s="43">
        <v>0</v>
      </c>
      <c r="EB53" s="43">
        <v>0</v>
      </c>
      <c r="EC53" s="43">
        <v>0</v>
      </c>
      <c r="ED53" s="43">
        <v>0</v>
      </c>
      <c r="EE53" s="43">
        <v>0</v>
      </c>
      <c r="EF53" s="43">
        <v>0</v>
      </c>
      <c r="EG53" s="43">
        <v>0</v>
      </c>
      <c r="EH53" s="43">
        <v>0</v>
      </c>
      <c r="EI53" s="43">
        <v>0</v>
      </c>
      <c r="EJ53" s="43">
        <v>0</v>
      </c>
      <c r="EK53" s="43">
        <v>0</v>
      </c>
      <c r="EL53" s="43">
        <v>0</v>
      </c>
      <c r="EM53" s="43">
        <v>0</v>
      </c>
      <c r="EN53" s="43">
        <v>0</v>
      </c>
      <c r="EO53" s="43">
        <v>0</v>
      </c>
      <c r="EP53" s="43">
        <v>0</v>
      </c>
      <c r="EQ53" s="43">
        <v>0</v>
      </c>
      <c r="ER53" s="43">
        <v>0</v>
      </c>
      <c r="ES53" s="43">
        <v>0</v>
      </c>
      <c r="ET53" s="43">
        <v>0</v>
      </c>
      <c r="EU53" s="43">
        <v>0</v>
      </c>
      <c r="EV53" s="43">
        <v>0</v>
      </c>
      <c r="EW53" s="43" t="s">
        <v>54</v>
      </c>
      <c r="EX53" s="43" t="s">
        <v>312</v>
      </c>
      <c r="EY53" s="44" t="s">
        <v>172</v>
      </c>
      <c r="EZ53" s="44" t="s">
        <v>365</v>
      </c>
      <c r="FA53" s="44" t="str">
        <f t="shared" si="7"/>
        <v>NON</v>
      </c>
      <c r="FB53" s="44" t="str">
        <f t="shared" si="8"/>
        <v>NON</v>
      </c>
      <c r="FC53" s="44" t="str">
        <f t="shared" si="9"/>
        <v>NON</v>
      </c>
      <c r="FD53" s="44" t="str">
        <f t="shared" si="10"/>
        <v>NON</v>
      </c>
      <c r="FF53" s="44">
        <f t="shared" si="11"/>
        <v>0</v>
      </c>
      <c r="FG53" s="44" t="str">
        <f t="shared" si="12"/>
        <v/>
      </c>
      <c r="FH53" s="44" t="str">
        <f t="shared" si="13"/>
        <v>NON</v>
      </c>
    </row>
    <row r="54" spans="1:164" s="44" customFormat="1" x14ac:dyDescent="0.25">
      <c r="A54" s="45" t="s">
        <v>980</v>
      </c>
      <c r="B54" s="43" t="s">
        <v>981</v>
      </c>
      <c r="C54" s="43" t="s">
        <v>982</v>
      </c>
      <c r="D54" s="43" t="s">
        <v>100</v>
      </c>
      <c r="E54" s="43" t="s">
        <v>124</v>
      </c>
      <c r="F54" s="43" t="s">
        <v>983</v>
      </c>
      <c r="G54" s="43" t="s">
        <v>55</v>
      </c>
      <c r="H54" s="43">
        <v>0</v>
      </c>
      <c r="I54" s="43">
        <v>0</v>
      </c>
      <c r="J54" s="43">
        <v>0</v>
      </c>
      <c r="K54" s="43" t="s">
        <v>54</v>
      </c>
      <c r="L54" s="43" t="s">
        <v>347</v>
      </c>
      <c r="M54" s="43" t="s">
        <v>55</v>
      </c>
      <c r="N54" s="43">
        <v>0</v>
      </c>
      <c r="O54" s="43">
        <v>0</v>
      </c>
      <c r="P54" s="43">
        <v>0</v>
      </c>
      <c r="Q54" s="43" t="s">
        <v>984</v>
      </c>
      <c r="R54" s="43">
        <v>0</v>
      </c>
      <c r="S54" s="43">
        <v>0</v>
      </c>
      <c r="T54" s="43">
        <v>0</v>
      </c>
      <c r="U54" s="43">
        <v>0</v>
      </c>
      <c r="V54" s="43">
        <v>0</v>
      </c>
      <c r="W54" s="43">
        <v>0</v>
      </c>
      <c r="X54" s="43">
        <v>0</v>
      </c>
      <c r="Y54" s="43">
        <v>0</v>
      </c>
      <c r="Z54" s="43" t="s">
        <v>55</v>
      </c>
      <c r="AA54" s="43" t="s">
        <v>985</v>
      </c>
      <c r="AB54" s="43" t="s">
        <v>54</v>
      </c>
      <c r="AC54" s="43" t="s">
        <v>986</v>
      </c>
      <c r="AD54" s="43">
        <v>0</v>
      </c>
      <c r="AE54" s="43">
        <v>0</v>
      </c>
      <c r="AF54" s="43">
        <v>0</v>
      </c>
      <c r="AG54" s="43">
        <v>0</v>
      </c>
      <c r="AH54" s="43">
        <v>0</v>
      </c>
      <c r="AI54" s="43">
        <v>0</v>
      </c>
      <c r="AJ54" s="43">
        <v>0</v>
      </c>
      <c r="AK54" s="43">
        <v>0</v>
      </c>
      <c r="AL54" s="43">
        <v>0</v>
      </c>
      <c r="AM54" s="43" t="s">
        <v>54</v>
      </c>
      <c r="AN54" s="43">
        <v>0</v>
      </c>
      <c r="AO54" s="43" t="s">
        <v>987</v>
      </c>
      <c r="AP54" s="43" t="s">
        <v>20</v>
      </c>
      <c r="AQ54" s="43" t="s">
        <v>19</v>
      </c>
      <c r="AR54" s="43" t="s">
        <v>19</v>
      </c>
      <c r="AS54" s="43" t="s">
        <v>22</v>
      </c>
      <c r="AT54" s="43" t="s">
        <v>19</v>
      </c>
      <c r="AU54" s="43" t="s">
        <v>19</v>
      </c>
      <c r="AV54" s="43">
        <v>0</v>
      </c>
      <c r="AW54" s="43">
        <v>0</v>
      </c>
      <c r="AX54" s="43">
        <v>0</v>
      </c>
      <c r="AY54" s="43">
        <v>0</v>
      </c>
      <c r="AZ54" s="43">
        <v>0</v>
      </c>
      <c r="BA54" s="43">
        <v>0</v>
      </c>
      <c r="BB54" s="43">
        <v>0</v>
      </c>
      <c r="BC54" s="43">
        <v>0</v>
      </c>
      <c r="BD54" s="43">
        <v>0</v>
      </c>
      <c r="BE54" s="43">
        <v>0</v>
      </c>
      <c r="BF54" s="43">
        <v>0</v>
      </c>
      <c r="BG54" s="43">
        <v>0</v>
      </c>
      <c r="BH54" s="43">
        <v>0</v>
      </c>
      <c r="BI54" s="43">
        <v>0</v>
      </c>
      <c r="BJ54" s="43">
        <v>0</v>
      </c>
      <c r="BK54" s="43">
        <v>0</v>
      </c>
      <c r="BL54" s="43">
        <v>0</v>
      </c>
      <c r="BM54" s="43">
        <v>0</v>
      </c>
      <c r="BN54" s="43">
        <v>0</v>
      </c>
      <c r="BO54" s="43">
        <v>0</v>
      </c>
      <c r="BP54" s="43">
        <v>0</v>
      </c>
      <c r="BQ54" s="43">
        <v>0</v>
      </c>
      <c r="BR54" s="43">
        <v>0</v>
      </c>
      <c r="BS54" s="43">
        <v>0</v>
      </c>
      <c r="BT54" s="43">
        <v>0</v>
      </c>
      <c r="BU54" s="43">
        <v>0</v>
      </c>
      <c r="BV54" s="43">
        <v>0</v>
      </c>
      <c r="BW54" s="43">
        <v>0</v>
      </c>
      <c r="BX54" s="43">
        <v>0</v>
      </c>
      <c r="BY54" s="43">
        <v>0</v>
      </c>
      <c r="BZ54" s="43">
        <v>0</v>
      </c>
      <c r="CA54" s="43">
        <v>0</v>
      </c>
      <c r="CB54" s="43">
        <v>0</v>
      </c>
      <c r="CC54" s="43">
        <v>0</v>
      </c>
      <c r="CD54" s="43">
        <v>0</v>
      </c>
      <c r="CE54" s="43">
        <v>0</v>
      </c>
      <c r="CF54" s="43">
        <v>0</v>
      </c>
      <c r="CG54" s="43">
        <v>0</v>
      </c>
      <c r="CH54" s="43">
        <v>0</v>
      </c>
      <c r="CI54" s="43">
        <v>0</v>
      </c>
      <c r="CJ54" s="43">
        <v>0</v>
      </c>
      <c r="CK54" s="43">
        <v>0</v>
      </c>
      <c r="CL54" s="43">
        <v>0</v>
      </c>
      <c r="CM54" s="43">
        <v>0</v>
      </c>
      <c r="CN54" s="43">
        <v>0</v>
      </c>
      <c r="CO54" s="43">
        <v>0</v>
      </c>
      <c r="CP54" s="43">
        <v>0</v>
      </c>
      <c r="CQ54" s="43">
        <v>0</v>
      </c>
      <c r="CR54" s="43">
        <v>0</v>
      </c>
      <c r="CS54" s="43">
        <v>0</v>
      </c>
      <c r="CT54" s="43">
        <v>0</v>
      </c>
      <c r="CU54" s="43">
        <v>0</v>
      </c>
      <c r="CV54" s="43">
        <v>0</v>
      </c>
      <c r="CW54" s="43">
        <v>0</v>
      </c>
      <c r="CX54" s="43">
        <v>0</v>
      </c>
      <c r="CY54" s="43">
        <v>0</v>
      </c>
      <c r="CZ54" s="43">
        <v>0</v>
      </c>
      <c r="DA54" s="43">
        <v>0</v>
      </c>
      <c r="DB54" s="43">
        <v>0</v>
      </c>
      <c r="DC54" s="43">
        <v>0</v>
      </c>
      <c r="DD54" s="43">
        <v>0</v>
      </c>
      <c r="DE54" s="43">
        <v>0</v>
      </c>
      <c r="DF54" s="43">
        <v>0</v>
      </c>
      <c r="DG54" s="43">
        <v>0</v>
      </c>
      <c r="DH54" s="43">
        <v>0</v>
      </c>
      <c r="DI54" s="43">
        <v>0</v>
      </c>
      <c r="DJ54" s="43">
        <v>0</v>
      </c>
      <c r="DK54" s="43">
        <v>0</v>
      </c>
      <c r="DL54" s="43">
        <v>0</v>
      </c>
      <c r="DM54" s="43">
        <v>0</v>
      </c>
      <c r="DN54" s="43">
        <v>0</v>
      </c>
      <c r="DO54" s="43">
        <v>0</v>
      </c>
      <c r="DP54" s="43">
        <v>0</v>
      </c>
      <c r="DQ54" s="43">
        <v>0</v>
      </c>
      <c r="DR54" s="43">
        <v>0</v>
      </c>
      <c r="DS54" s="43">
        <v>0</v>
      </c>
      <c r="DT54" s="43">
        <v>0</v>
      </c>
      <c r="DU54" s="43">
        <v>0</v>
      </c>
      <c r="DV54" s="43">
        <v>0</v>
      </c>
      <c r="DW54" s="43">
        <v>0</v>
      </c>
      <c r="DX54" s="43">
        <v>0</v>
      </c>
      <c r="DY54" s="43">
        <v>0</v>
      </c>
      <c r="DZ54" s="43">
        <v>0</v>
      </c>
      <c r="EA54" s="43">
        <v>0</v>
      </c>
      <c r="EB54" s="43">
        <v>0</v>
      </c>
      <c r="EC54" s="43">
        <v>0</v>
      </c>
      <c r="ED54" s="43">
        <v>0</v>
      </c>
      <c r="EE54" s="43">
        <v>0</v>
      </c>
      <c r="EF54" s="43">
        <v>0</v>
      </c>
      <c r="EG54" s="43">
        <v>0</v>
      </c>
      <c r="EH54" s="43">
        <v>0</v>
      </c>
      <c r="EI54" s="43">
        <v>0</v>
      </c>
      <c r="EJ54" s="43">
        <v>0</v>
      </c>
      <c r="EK54" s="43">
        <v>0</v>
      </c>
      <c r="EL54" s="43">
        <v>0</v>
      </c>
      <c r="EM54" s="43">
        <v>0</v>
      </c>
      <c r="EN54" s="43">
        <v>0</v>
      </c>
      <c r="EO54" s="43">
        <v>0</v>
      </c>
      <c r="EP54" s="43">
        <v>0</v>
      </c>
      <c r="EQ54" s="43">
        <v>0</v>
      </c>
      <c r="ER54" s="43">
        <v>0</v>
      </c>
      <c r="ES54" s="43">
        <v>0</v>
      </c>
      <c r="ET54" s="43">
        <v>0</v>
      </c>
      <c r="EU54" s="43">
        <v>0</v>
      </c>
      <c r="EV54" s="43">
        <v>0</v>
      </c>
      <c r="EW54" s="43" t="s">
        <v>54</v>
      </c>
      <c r="EX54" s="43" t="s">
        <v>173</v>
      </c>
      <c r="EY54" s="44" t="s">
        <v>117</v>
      </c>
      <c r="EZ54" s="44" t="s">
        <v>365</v>
      </c>
      <c r="FA54" s="44" t="str">
        <f t="shared" si="7"/>
        <v>NON</v>
      </c>
      <c r="FB54" s="44" t="str">
        <f t="shared" si="8"/>
        <v>NON</v>
      </c>
      <c r="FC54" s="44" t="str">
        <f t="shared" si="9"/>
        <v>NON</v>
      </c>
      <c r="FD54" s="44" t="str">
        <f t="shared" si="10"/>
        <v>NON</v>
      </c>
      <c r="FF54" s="44">
        <f t="shared" si="11"/>
        <v>0</v>
      </c>
      <c r="FG54" s="44">
        <f t="shared" si="12"/>
        <v>0</v>
      </c>
      <c r="FH54" s="44" t="str">
        <f t="shared" si="13"/>
        <v>NON</v>
      </c>
    </row>
    <row r="55" spans="1:164" s="44" customFormat="1" x14ac:dyDescent="0.25">
      <c r="A55" s="45" t="s">
        <v>988</v>
      </c>
      <c r="B55" s="43" t="s">
        <v>989</v>
      </c>
      <c r="C55" s="43" t="s">
        <v>990</v>
      </c>
      <c r="D55" s="43" t="s">
        <v>92</v>
      </c>
      <c r="E55" s="43" t="s">
        <v>53</v>
      </c>
      <c r="F55" s="43" t="s">
        <v>991</v>
      </c>
      <c r="G55" s="43" t="s">
        <v>54</v>
      </c>
      <c r="H55" s="43" t="s">
        <v>992</v>
      </c>
      <c r="I55" s="43" t="s">
        <v>54</v>
      </c>
      <c r="J55" s="43" t="s">
        <v>993</v>
      </c>
      <c r="K55" s="43" t="s">
        <v>55</v>
      </c>
      <c r="L55" s="43">
        <v>0</v>
      </c>
      <c r="M55" s="43" t="s">
        <v>54</v>
      </c>
      <c r="N55" s="43" t="s">
        <v>55</v>
      </c>
      <c r="O55" s="43" t="s">
        <v>54</v>
      </c>
      <c r="P55" s="43" t="s">
        <v>55</v>
      </c>
      <c r="Q55" s="43" t="s">
        <v>59</v>
      </c>
      <c r="R55" s="43" t="s">
        <v>54</v>
      </c>
      <c r="S55" s="43">
        <v>0</v>
      </c>
      <c r="T55" s="43">
        <v>0</v>
      </c>
      <c r="U55" s="43">
        <v>0</v>
      </c>
      <c r="V55" s="43">
        <v>0</v>
      </c>
      <c r="W55" s="43">
        <v>0</v>
      </c>
      <c r="X55" s="43">
        <v>0</v>
      </c>
      <c r="Y55" s="43">
        <v>0</v>
      </c>
      <c r="Z55" s="43" t="s">
        <v>55</v>
      </c>
      <c r="AA55" s="43" t="s">
        <v>994</v>
      </c>
      <c r="AB55" s="43" t="s">
        <v>54</v>
      </c>
      <c r="AC55" s="43" t="s">
        <v>995</v>
      </c>
      <c r="AD55" s="43">
        <v>0</v>
      </c>
      <c r="AE55" s="43" t="s">
        <v>55</v>
      </c>
      <c r="AF55" s="43" t="s">
        <v>55</v>
      </c>
      <c r="AG55" s="43" t="s">
        <v>55</v>
      </c>
      <c r="AH55" s="43" t="s">
        <v>55</v>
      </c>
      <c r="AI55" s="43" t="s">
        <v>55</v>
      </c>
      <c r="AJ55" s="43" t="s">
        <v>55</v>
      </c>
      <c r="AK55" s="43" t="s">
        <v>54</v>
      </c>
      <c r="AL55" s="43" t="s">
        <v>54</v>
      </c>
      <c r="AM55" s="43" t="s">
        <v>54</v>
      </c>
      <c r="AN55" s="43" t="s">
        <v>54</v>
      </c>
      <c r="AO55" s="43" t="s">
        <v>996</v>
      </c>
      <c r="AP55" s="43" t="s">
        <v>19</v>
      </c>
      <c r="AQ55" s="43" t="s">
        <v>19</v>
      </c>
      <c r="AR55" s="43" t="s">
        <v>22</v>
      </c>
      <c r="AS55" s="43" t="s">
        <v>22</v>
      </c>
      <c r="AT55" s="43" t="s">
        <v>19</v>
      </c>
      <c r="AU55" s="43" t="s">
        <v>19</v>
      </c>
      <c r="AV55" s="43">
        <v>0</v>
      </c>
      <c r="AW55" s="43">
        <v>0</v>
      </c>
      <c r="AX55" s="43">
        <v>0</v>
      </c>
      <c r="AY55" s="43">
        <v>0</v>
      </c>
      <c r="AZ55" s="43">
        <v>0</v>
      </c>
      <c r="BA55" s="43">
        <v>0</v>
      </c>
      <c r="BB55" s="43">
        <v>0</v>
      </c>
      <c r="BC55" s="43">
        <v>0</v>
      </c>
      <c r="BD55" s="43">
        <v>0</v>
      </c>
      <c r="BE55" s="43">
        <v>0</v>
      </c>
      <c r="BF55" s="43">
        <v>0</v>
      </c>
      <c r="BG55" s="43">
        <v>0</v>
      </c>
      <c r="BH55" s="43">
        <v>0</v>
      </c>
      <c r="BI55" s="43">
        <v>0</v>
      </c>
      <c r="BJ55" s="43">
        <v>0</v>
      </c>
      <c r="BK55" s="43">
        <v>0</v>
      </c>
      <c r="BL55" s="43">
        <v>0</v>
      </c>
      <c r="BM55" s="43">
        <v>0</v>
      </c>
      <c r="BN55" s="43">
        <v>0</v>
      </c>
      <c r="BO55" s="43">
        <v>0</v>
      </c>
      <c r="BP55" s="43">
        <v>0</v>
      </c>
      <c r="BQ55" s="43">
        <v>0</v>
      </c>
      <c r="BR55" s="43">
        <v>0</v>
      </c>
      <c r="BS55" s="43">
        <v>0</v>
      </c>
      <c r="BT55" s="43">
        <v>0</v>
      </c>
      <c r="BU55" s="43">
        <v>0</v>
      </c>
      <c r="BV55" s="43">
        <v>0</v>
      </c>
      <c r="BW55" s="43">
        <v>0</v>
      </c>
      <c r="BX55" s="43">
        <v>0</v>
      </c>
      <c r="BY55" s="43">
        <v>0</v>
      </c>
      <c r="BZ55" s="43">
        <v>0</v>
      </c>
      <c r="CA55" s="43">
        <v>0</v>
      </c>
      <c r="CB55" s="43">
        <v>0</v>
      </c>
      <c r="CC55" s="43">
        <v>0</v>
      </c>
      <c r="CD55" s="43">
        <v>0</v>
      </c>
      <c r="CE55" s="43">
        <v>0</v>
      </c>
      <c r="CF55" s="43">
        <v>0</v>
      </c>
      <c r="CG55" s="43">
        <v>0</v>
      </c>
      <c r="CH55" s="43">
        <v>0</v>
      </c>
      <c r="CI55" s="43">
        <v>0</v>
      </c>
      <c r="CJ55" s="43">
        <v>0</v>
      </c>
      <c r="CK55" s="43">
        <v>0</v>
      </c>
      <c r="CL55" s="43">
        <v>0</v>
      </c>
      <c r="CM55" s="43">
        <v>0</v>
      </c>
      <c r="CN55" s="43">
        <v>0</v>
      </c>
      <c r="CO55" s="43">
        <v>0</v>
      </c>
      <c r="CP55" s="43">
        <v>0</v>
      </c>
      <c r="CQ55" s="43">
        <v>0</v>
      </c>
      <c r="CR55" s="43">
        <v>0</v>
      </c>
      <c r="CS55" s="43">
        <v>0</v>
      </c>
      <c r="CT55" s="43">
        <v>0</v>
      </c>
      <c r="CU55" s="43">
        <v>0</v>
      </c>
      <c r="CV55" s="43">
        <v>0</v>
      </c>
      <c r="CW55" s="43">
        <v>0</v>
      </c>
      <c r="CX55" s="43">
        <v>0</v>
      </c>
      <c r="CY55" s="43">
        <v>0</v>
      </c>
      <c r="CZ55" s="43">
        <v>0</v>
      </c>
      <c r="DA55" s="43">
        <v>0</v>
      </c>
      <c r="DB55" s="43">
        <v>0</v>
      </c>
      <c r="DC55" s="43">
        <v>0</v>
      </c>
      <c r="DD55" s="43">
        <v>0</v>
      </c>
      <c r="DE55" s="43">
        <v>0</v>
      </c>
      <c r="DF55" s="43">
        <v>0</v>
      </c>
      <c r="DG55" s="43">
        <v>0</v>
      </c>
      <c r="DH55" s="43">
        <v>0</v>
      </c>
      <c r="DI55" s="43">
        <v>0</v>
      </c>
      <c r="DJ55" s="43">
        <v>0</v>
      </c>
      <c r="DK55" s="43">
        <v>0</v>
      </c>
      <c r="DL55" s="43">
        <v>0</v>
      </c>
      <c r="DM55" s="43">
        <v>0</v>
      </c>
      <c r="DN55" s="43">
        <v>0</v>
      </c>
      <c r="DO55" s="43">
        <v>0</v>
      </c>
      <c r="DP55" s="43">
        <v>0</v>
      </c>
      <c r="DQ55" s="43">
        <v>0</v>
      </c>
      <c r="DR55" s="43">
        <v>0</v>
      </c>
      <c r="DS55" s="43">
        <v>0</v>
      </c>
      <c r="DT55" s="43">
        <v>0</v>
      </c>
      <c r="DU55" s="43">
        <v>0</v>
      </c>
      <c r="DV55" s="43">
        <v>0</v>
      </c>
      <c r="DW55" s="43">
        <v>0</v>
      </c>
      <c r="DX55" s="43">
        <v>0</v>
      </c>
      <c r="DY55" s="43">
        <v>0</v>
      </c>
      <c r="DZ55" s="43">
        <v>0</v>
      </c>
      <c r="EA55" s="43">
        <v>0</v>
      </c>
      <c r="EB55" s="43">
        <v>0</v>
      </c>
      <c r="EC55" s="43">
        <v>0</v>
      </c>
      <c r="ED55" s="43">
        <v>0</v>
      </c>
      <c r="EE55" s="43">
        <v>0</v>
      </c>
      <c r="EF55" s="43">
        <v>0</v>
      </c>
      <c r="EG55" s="43">
        <v>0</v>
      </c>
      <c r="EH55" s="43">
        <v>0</v>
      </c>
      <c r="EI55" s="43">
        <v>0</v>
      </c>
      <c r="EJ55" s="43">
        <v>0</v>
      </c>
      <c r="EK55" s="43">
        <v>0</v>
      </c>
      <c r="EL55" s="43">
        <v>0</v>
      </c>
      <c r="EM55" s="43">
        <v>0</v>
      </c>
      <c r="EN55" s="43">
        <v>0</v>
      </c>
      <c r="EO55" s="43">
        <v>0</v>
      </c>
      <c r="EP55" s="43">
        <v>0</v>
      </c>
      <c r="EQ55" s="43">
        <v>0</v>
      </c>
      <c r="ER55" s="43">
        <v>0</v>
      </c>
      <c r="ES55" s="43">
        <v>0</v>
      </c>
      <c r="ET55" s="43">
        <v>0</v>
      </c>
      <c r="EU55" s="43">
        <v>0</v>
      </c>
      <c r="EV55" s="43">
        <v>0</v>
      </c>
      <c r="EW55" s="43" t="s">
        <v>54</v>
      </c>
      <c r="EX55" s="43" t="s">
        <v>312</v>
      </c>
      <c r="EY55" s="44" t="s">
        <v>121</v>
      </c>
      <c r="EZ55" s="44" t="s">
        <v>365</v>
      </c>
      <c r="FA55" s="44" t="str">
        <f t="shared" si="7"/>
        <v>NON</v>
      </c>
      <c r="FB55" s="44" t="str">
        <f t="shared" si="8"/>
        <v>NON</v>
      </c>
      <c r="FC55" s="44" t="str">
        <f t="shared" si="9"/>
        <v>NON</v>
      </c>
      <c r="FD55" s="44" t="str">
        <f t="shared" si="10"/>
        <v>NON</v>
      </c>
      <c r="FF55" s="44">
        <f t="shared" si="11"/>
        <v>0</v>
      </c>
      <c r="FG55" s="44" t="str">
        <f t="shared" si="12"/>
        <v/>
      </c>
      <c r="FH55" s="44" t="str">
        <f t="shared" si="13"/>
        <v>NON</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Bilan par région</vt:lpstr>
      <vt:lpstr>Resultats Nationaux</vt:lpstr>
      <vt:lpstr>Resultats par type de contrat</vt:lpstr>
      <vt:lpstr>Resultats par statut</vt:lpstr>
      <vt:lpstr>Base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2015-11-13T10:32:26Z</dcterms:modified>
</cp:coreProperties>
</file>

<file path=suivi_versioning.xml>3890_1
</file>